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BrownKi\Desktop\"/>
    </mc:Choice>
  </mc:AlternateContent>
  <xr:revisionPtr revIDLastSave="0" documentId="8_{CD337CAD-EE60-4A4E-AC14-9BA727CE2282}" xr6:coauthVersionLast="45" xr6:coauthVersionMax="45" xr10:uidLastSave="{00000000-0000-0000-0000-000000000000}"/>
  <bookViews>
    <workbookView xWindow="-120" yWindow="-16320" windowWidth="29040" windowHeight="15840" firstSheet="4" activeTab="7" xr2:uid="{EFB1FDFB-0FDB-4043-9F03-4CF1205BD74C}"/>
  </bookViews>
  <sheets>
    <sheet name="Guidance Sheet" sheetId="13" r:id="rId1"/>
    <sheet name="1. Legal Requirements Test" sheetId="11" r:id="rId2"/>
    <sheet name="2. Quotations Issued 2017-18" sheetId="4" r:id="rId3"/>
    <sheet name="3. Quotations Issued 2018-19" sheetId="9" r:id="rId4"/>
    <sheet name="4. Quotations Issued 2019-20" sheetId="10" r:id="rId5"/>
    <sheet name="5. Sub Category Summary" sheetId="3" r:id="rId6"/>
    <sheet name="6. Full Market Segment Summary" sheetId="2" r:id="rId7"/>
    <sheet name="7. Summary - Three Year Trends" sheetId="1" r:id="rId8"/>
    <sheet name="Data" sheetId="1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7" i="3" l="1"/>
  <c r="V46" i="3"/>
  <c r="V45" i="3"/>
  <c r="V44" i="3"/>
  <c r="V43" i="3"/>
  <c r="V42" i="3"/>
  <c r="V41" i="3"/>
  <c r="V40" i="3"/>
  <c r="V39" i="3"/>
  <c r="V38" i="3"/>
  <c r="V37" i="3"/>
  <c r="V36" i="3"/>
  <c r="T47" i="3"/>
  <c r="T46" i="3"/>
  <c r="T45" i="3"/>
  <c r="T44" i="3"/>
  <c r="T43" i="3"/>
  <c r="T42" i="3"/>
  <c r="T41" i="3"/>
  <c r="T40" i="3"/>
  <c r="T39" i="3"/>
  <c r="T38" i="3"/>
  <c r="T37" i="3"/>
  <c r="T36" i="3"/>
  <c r="S47" i="3"/>
  <c r="S46" i="3"/>
  <c r="S45" i="3"/>
  <c r="S44" i="3"/>
  <c r="S43" i="3"/>
  <c r="S42" i="3"/>
  <c r="S41" i="3"/>
  <c r="S40" i="3"/>
  <c r="S39" i="3"/>
  <c r="S38" i="3"/>
  <c r="S37" i="3"/>
  <c r="S36" i="3"/>
  <c r="V32" i="3"/>
  <c r="V31" i="3"/>
  <c r="V30" i="3"/>
  <c r="V29" i="3"/>
  <c r="V28" i="3"/>
  <c r="V27" i="3"/>
  <c r="V26" i="3"/>
  <c r="V25" i="3"/>
  <c r="V24" i="3"/>
  <c r="V23" i="3"/>
  <c r="V22" i="3"/>
  <c r="V21" i="3"/>
  <c r="U32" i="3"/>
  <c r="U31" i="3"/>
  <c r="U30" i="3"/>
  <c r="U29" i="3"/>
  <c r="U28" i="3"/>
  <c r="U27" i="3"/>
  <c r="U26" i="3"/>
  <c r="U25" i="3"/>
  <c r="U24" i="3"/>
  <c r="U23" i="3"/>
  <c r="U22" i="3"/>
  <c r="U21" i="3"/>
  <c r="T32" i="3"/>
  <c r="T31" i="3"/>
  <c r="T30" i="3"/>
  <c r="T29" i="3"/>
  <c r="T28" i="3"/>
  <c r="T27" i="3"/>
  <c r="T26" i="3"/>
  <c r="T25" i="3"/>
  <c r="T24" i="3"/>
  <c r="T23" i="3"/>
  <c r="T22" i="3"/>
  <c r="T21" i="3"/>
  <c r="S32" i="3"/>
  <c r="S31" i="3"/>
  <c r="S30" i="3"/>
  <c r="S29" i="3"/>
  <c r="S28" i="3"/>
  <c r="S27" i="3"/>
  <c r="S26" i="3"/>
  <c r="S25" i="3"/>
  <c r="S24" i="3"/>
  <c r="S23" i="3"/>
  <c r="S22" i="3"/>
  <c r="S21" i="3"/>
  <c r="Z10" i="1" l="1"/>
  <c r="Z11" i="1"/>
  <c r="AK23" i="10"/>
  <c r="N16" i="1" s="1"/>
  <c r="AK24" i="10"/>
  <c r="N17" i="1" s="1"/>
  <c r="AK22" i="10"/>
  <c r="N15" i="1" s="1"/>
  <c r="AK23" i="9"/>
  <c r="M16" i="1" s="1"/>
  <c r="AK24" i="9"/>
  <c r="M17" i="1" s="1"/>
  <c r="AK22" i="9"/>
  <c r="AK23" i="4"/>
  <c r="L16" i="1" s="1"/>
  <c r="AK24" i="4"/>
  <c r="AK22" i="4"/>
  <c r="L15" i="1" s="1"/>
  <c r="V7" i="3"/>
  <c r="V8" i="3"/>
  <c r="V9" i="3"/>
  <c r="V10" i="3"/>
  <c r="V11" i="3"/>
  <c r="V12" i="3"/>
  <c r="V13" i="3"/>
  <c r="V14" i="3"/>
  <c r="V15" i="3"/>
  <c r="V16" i="3"/>
  <c r="V17" i="3"/>
  <c r="V6" i="3"/>
  <c r="U7" i="3"/>
  <c r="U8" i="3"/>
  <c r="U9" i="3"/>
  <c r="U10" i="3"/>
  <c r="U11" i="3"/>
  <c r="U12" i="3"/>
  <c r="U13" i="3"/>
  <c r="U14" i="3"/>
  <c r="U15" i="3"/>
  <c r="U16" i="3"/>
  <c r="U17" i="3"/>
  <c r="AJ10" i="4"/>
  <c r="AP21" i="10"/>
  <c r="AO21" i="10"/>
  <c r="M47" i="3" s="1"/>
  <c r="AN21" i="10"/>
  <c r="L47" i="3" s="1"/>
  <c r="AP20" i="10"/>
  <c r="AO20" i="10"/>
  <c r="M46" i="3" s="1"/>
  <c r="AN20" i="10"/>
  <c r="L46" i="3" s="1"/>
  <c r="AP19" i="10"/>
  <c r="AO19" i="10"/>
  <c r="M45" i="3" s="1"/>
  <c r="AN19" i="10"/>
  <c r="L45" i="3" s="1"/>
  <c r="AP18" i="10"/>
  <c r="M36" i="2" s="1"/>
  <c r="Z13" i="1" s="1"/>
  <c r="AO18" i="10"/>
  <c r="M44" i="3" s="1"/>
  <c r="AN18" i="10"/>
  <c r="L44" i="3" s="1"/>
  <c r="AP17" i="10"/>
  <c r="AO17" i="10"/>
  <c r="M43" i="3" s="1"/>
  <c r="AN17" i="10"/>
  <c r="L43" i="3" s="1"/>
  <c r="AP16" i="10"/>
  <c r="AO16" i="10"/>
  <c r="AN16" i="10"/>
  <c r="AP15" i="10"/>
  <c r="AO15" i="10"/>
  <c r="M41" i="3" s="1"/>
  <c r="AN15" i="10"/>
  <c r="L41" i="3" s="1"/>
  <c r="AP14" i="10"/>
  <c r="AO14" i="10"/>
  <c r="M40" i="3" s="1"/>
  <c r="AN14" i="10"/>
  <c r="L40" i="3" s="1"/>
  <c r="AP13" i="10"/>
  <c r="AO13" i="10"/>
  <c r="AN13" i="10"/>
  <c r="AP12" i="10"/>
  <c r="AO12" i="10"/>
  <c r="M38" i="3" s="1"/>
  <c r="AN12" i="10"/>
  <c r="L38" i="3" s="1"/>
  <c r="AP11" i="10"/>
  <c r="AO11" i="10"/>
  <c r="AN11" i="10"/>
  <c r="AP10" i="10"/>
  <c r="AO10" i="10"/>
  <c r="M36" i="3" s="1"/>
  <c r="AN10" i="10"/>
  <c r="L36" i="3" s="1"/>
  <c r="K32" i="2" s="1"/>
  <c r="R9" i="1" s="1"/>
  <c r="AP21" i="9"/>
  <c r="N32" i="3" s="1"/>
  <c r="AO21" i="9"/>
  <c r="M32" i="3" s="1"/>
  <c r="AN21" i="9"/>
  <c r="L32" i="3" s="1"/>
  <c r="AP20" i="9"/>
  <c r="N31" i="3" s="1"/>
  <c r="AO20" i="9"/>
  <c r="M31" i="3" s="1"/>
  <c r="AN20" i="9"/>
  <c r="L31" i="3" s="1"/>
  <c r="AP19" i="9"/>
  <c r="N30" i="3" s="1"/>
  <c r="AO19" i="9"/>
  <c r="AN19" i="9"/>
  <c r="L30" i="3" s="1"/>
  <c r="AP18" i="9"/>
  <c r="M23" i="2" s="1"/>
  <c r="Y13" i="1" s="1"/>
  <c r="AO18" i="9"/>
  <c r="L23" i="2" s="1"/>
  <c r="U13" i="1" s="1"/>
  <c r="AN18" i="9"/>
  <c r="K23" i="2" s="1"/>
  <c r="Q13" i="1" s="1"/>
  <c r="AP17" i="9"/>
  <c r="N28" i="3" s="1"/>
  <c r="AO17" i="9"/>
  <c r="M28" i="3" s="1"/>
  <c r="AN17" i="9"/>
  <c r="L28" i="3" s="1"/>
  <c r="AP16" i="9"/>
  <c r="N27" i="3" s="1"/>
  <c r="AO16" i="9"/>
  <c r="M27" i="3" s="1"/>
  <c r="AN16" i="9"/>
  <c r="AP15" i="9"/>
  <c r="N26" i="3" s="1"/>
  <c r="AO15" i="9"/>
  <c r="M26" i="3" s="1"/>
  <c r="AN15" i="9"/>
  <c r="L26" i="3" s="1"/>
  <c r="AP14" i="9"/>
  <c r="N25" i="3" s="1"/>
  <c r="AO14" i="9"/>
  <c r="M25" i="3" s="1"/>
  <c r="AN14" i="9"/>
  <c r="L25" i="3" s="1"/>
  <c r="AP13" i="9"/>
  <c r="N24" i="3" s="1"/>
  <c r="AO13" i="9"/>
  <c r="AN13" i="9"/>
  <c r="AP12" i="9"/>
  <c r="N23" i="3" s="1"/>
  <c r="AO12" i="9"/>
  <c r="M23" i="3" s="1"/>
  <c r="AN12" i="9"/>
  <c r="L23" i="3" s="1"/>
  <c r="AP11" i="9"/>
  <c r="N22" i="3" s="1"/>
  <c r="AO11" i="9"/>
  <c r="AN11" i="9"/>
  <c r="AP10" i="9"/>
  <c r="N21" i="3" s="1"/>
  <c r="M19" i="2" s="1"/>
  <c r="Y9" i="1" s="1"/>
  <c r="AO10" i="9"/>
  <c r="M21" i="3" s="1"/>
  <c r="AN10" i="9"/>
  <c r="L21" i="3" s="1"/>
  <c r="AP11" i="4"/>
  <c r="N37" i="3" s="1"/>
  <c r="AP12" i="4"/>
  <c r="N38" i="3" s="1"/>
  <c r="AP13" i="4"/>
  <c r="AP14" i="4"/>
  <c r="N40" i="3" s="1"/>
  <c r="AP15" i="4"/>
  <c r="N11" i="3" s="1"/>
  <c r="AP16" i="4"/>
  <c r="N12" i="3" s="1"/>
  <c r="AP17" i="4"/>
  <c r="N13" i="3" s="1"/>
  <c r="AP18" i="4"/>
  <c r="N14" i="3" s="1"/>
  <c r="AP19" i="4"/>
  <c r="AP20" i="4"/>
  <c r="N16" i="3" s="1"/>
  <c r="AP21" i="4"/>
  <c r="N17" i="3" s="1"/>
  <c r="AO11" i="4"/>
  <c r="M7" i="3" s="1"/>
  <c r="AO12" i="4"/>
  <c r="M8" i="3" s="1"/>
  <c r="AO13" i="4"/>
  <c r="M9" i="3" s="1"/>
  <c r="AO14" i="4"/>
  <c r="M10" i="3" s="1"/>
  <c r="AO15" i="4"/>
  <c r="M11" i="3" s="1"/>
  <c r="AO16" i="4"/>
  <c r="M12" i="3" s="1"/>
  <c r="AO17" i="4"/>
  <c r="AO18" i="4"/>
  <c r="L10" i="2" s="1"/>
  <c r="T13" i="1" s="1"/>
  <c r="AO19" i="4"/>
  <c r="AO20" i="4"/>
  <c r="M16" i="3" s="1"/>
  <c r="AO21" i="4"/>
  <c r="M17" i="3" s="1"/>
  <c r="AP10" i="4"/>
  <c r="N36" i="3" s="1"/>
  <c r="M32" i="2" s="1"/>
  <c r="Z9" i="1" s="1"/>
  <c r="AO10" i="4"/>
  <c r="M6" i="3" s="1"/>
  <c r="AN11" i="4"/>
  <c r="L7" i="3" s="1"/>
  <c r="AN12" i="4"/>
  <c r="L8" i="3" s="1"/>
  <c r="AN13" i="4"/>
  <c r="L9" i="3" s="1"/>
  <c r="AN14" i="4"/>
  <c r="L10" i="3" s="1"/>
  <c r="AN15" i="4"/>
  <c r="L11" i="3" s="1"/>
  <c r="AN16" i="4"/>
  <c r="AN17" i="4"/>
  <c r="L13" i="3" s="1"/>
  <c r="AN18" i="4"/>
  <c r="K10" i="2" s="1"/>
  <c r="P13" i="1" s="1"/>
  <c r="AN19" i="4"/>
  <c r="AN20" i="4"/>
  <c r="L16" i="3" s="1"/>
  <c r="AN21" i="4"/>
  <c r="L17" i="3" s="1"/>
  <c r="AN10" i="4"/>
  <c r="L6" i="3" s="1"/>
  <c r="K6" i="2" s="1"/>
  <c r="P9" i="1" s="1"/>
  <c r="AM10" i="4"/>
  <c r="AL10" i="4"/>
  <c r="G37" i="3"/>
  <c r="G38" i="3"/>
  <c r="G39" i="3"/>
  <c r="G40" i="3"/>
  <c r="G41" i="3"/>
  <c r="G42" i="3"/>
  <c r="G43" i="3"/>
  <c r="G44" i="3"/>
  <c r="G45" i="3"/>
  <c r="G46" i="3"/>
  <c r="G47" i="3"/>
  <c r="G36" i="3"/>
  <c r="G21" i="3"/>
  <c r="G22" i="3"/>
  <c r="G23" i="3"/>
  <c r="G24" i="3"/>
  <c r="G25" i="3"/>
  <c r="G26" i="3"/>
  <c r="G27" i="3"/>
  <c r="G28" i="3"/>
  <c r="G29" i="3"/>
  <c r="G30" i="3"/>
  <c r="G31" i="3"/>
  <c r="G32" i="3"/>
  <c r="G6" i="3"/>
  <c r="G7" i="3"/>
  <c r="G8" i="3"/>
  <c r="G9" i="3"/>
  <c r="G10" i="3"/>
  <c r="G11" i="3"/>
  <c r="G12" i="3"/>
  <c r="G13" i="3"/>
  <c r="G14" i="3"/>
  <c r="G15" i="3"/>
  <c r="G16" i="3"/>
  <c r="G17" i="3"/>
  <c r="AH11" i="4"/>
  <c r="AG41" i="10"/>
  <c r="AG40" i="10"/>
  <c r="AG39" i="10"/>
  <c r="AJ38" i="10"/>
  <c r="AI38" i="10"/>
  <c r="AH38" i="10"/>
  <c r="E47" i="3" s="1"/>
  <c r="AG38" i="10"/>
  <c r="AJ37" i="10"/>
  <c r="AI37" i="10"/>
  <c r="AH37" i="10"/>
  <c r="E46" i="3" s="1"/>
  <c r="AG37" i="10"/>
  <c r="AJ36" i="10"/>
  <c r="AI36" i="10"/>
  <c r="AH36" i="10"/>
  <c r="E45" i="3" s="1"/>
  <c r="AG36" i="10"/>
  <c r="AJ35" i="10"/>
  <c r="AI35" i="10"/>
  <c r="AH35" i="10"/>
  <c r="E44" i="3" s="1"/>
  <c r="AG35" i="10"/>
  <c r="AJ34" i="10"/>
  <c r="AI34" i="10"/>
  <c r="AH34" i="10"/>
  <c r="E43" i="3" s="1"/>
  <c r="AG34" i="10"/>
  <c r="AJ33" i="10"/>
  <c r="AI33" i="10"/>
  <c r="AH33" i="10"/>
  <c r="E42" i="3" s="1"/>
  <c r="AG33" i="10"/>
  <c r="AJ32" i="10"/>
  <c r="AI32" i="10"/>
  <c r="AH32" i="10"/>
  <c r="E41" i="3" s="1"/>
  <c r="AG32" i="10"/>
  <c r="AJ31" i="10"/>
  <c r="AI31" i="10"/>
  <c r="AH31" i="10"/>
  <c r="E40" i="3" s="1"/>
  <c r="AG31" i="10"/>
  <c r="AJ30" i="10"/>
  <c r="AI30" i="10"/>
  <c r="AH30" i="10"/>
  <c r="E39" i="3" s="1"/>
  <c r="AG30" i="10"/>
  <c r="AJ29" i="10"/>
  <c r="AI29" i="10"/>
  <c r="AH29" i="10"/>
  <c r="E38" i="3" s="1"/>
  <c r="AG29" i="10"/>
  <c r="AJ28" i="10"/>
  <c r="AI28" i="10"/>
  <c r="AH28" i="10"/>
  <c r="E37" i="3" s="1"/>
  <c r="AG28" i="10"/>
  <c r="AJ27" i="10"/>
  <c r="AI27" i="10"/>
  <c r="AH27" i="10"/>
  <c r="E36" i="3" s="1"/>
  <c r="AG27" i="10"/>
  <c r="AG24" i="10"/>
  <c r="AG23" i="10"/>
  <c r="AG22" i="10"/>
  <c r="AM21" i="10"/>
  <c r="AL21" i="10"/>
  <c r="AK21" i="10"/>
  <c r="AJ21" i="10"/>
  <c r="AI21" i="10"/>
  <c r="AH21" i="10"/>
  <c r="D47" i="3" s="1"/>
  <c r="AG21" i="10"/>
  <c r="AM20" i="10"/>
  <c r="AL20" i="10"/>
  <c r="AK20" i="10"/>
  <c r="AJ20" i="10"/>
  <c r="AI20" i="10"/>
  <c r="AH20" i="10"/>
  <c r="D46" i="3" s="1"/>
  <c r="AG20" i="10"/>
  <c r="AM19" i="10"/>
  <c r="AL19" i="10"/>
  <c r="AK19" i="10"/>
  <c r="AJ19" i="10"/>
  <c r="AI19" i="10"/>
  <c r="AH19" i="10"/>
  <c r="D45" i="3" s="1"/>
  <c r="AG19" i="10"/>
  <c r="AM18" i="10"/>
  <c r="AL18" i="10"/>
  <c r="AK18" i="10"/>
  <c r="N13" i="1" s="1"/>
  <c r="AJ18" i="10"/>
  <c r="AI18" i="10"/>
  <c r="AH18" i="10"/>
  <c r="D44" i="3" s="1"/>
  <c r="AG18" i="10"/>
  <c r="AM17" i="10"/>
  <c r="AL17" i="10"/>
  <c r="AK17" i="10"/>
  <c r="AJ17" i="10"/>
  <c r="AI17" i="10"/>
  <c r="AH17" i="10"/>
  <c r="D43" i="3" s="1"/>
  <c r="AG17" i="10"/>
  <c r="AM16" i="10"/>
  <c r="AL16" i="10"/>
  <c r="AK16" i="10"/>
  <c r="AJ16" i="10"/>
  <c r="AI16" i="10"/>
  <c r="AH16" i="10"/>
  <c r="D42" i="3" s="1"/>
  <c r="AG16" i="10"/>
  <c r="AM15" i="10"/>
  <c r="AL15" i="10"/>
  <c r="AK15" i="10"/>
  <c r="AJ15" i="10"/>
  <c r="AI15" i="10"/>
  <c r="AH15" i="10"/>
  <c r="D41" i="3" s="1"/>
  <c r="I41" i="3" s="1"/>
  <c r="AG15" i="10"/>
  <c r="AM14" i="10"/>
  <c r="AL14" i="10"/>
  <c r="AK14" i="10"/>
  <c r="AJ14" i="10"/>
  <c r="AI14" i="10"/>
  <c r="AH14" i="10"/>
  <c r="D40" i="3" s="1"/>
  <c r="AG14" i="10"/>
  <c r="AM13" i="10"/>
  <c r="AL13" i="10"/>
  <c r="AK13" i="10"/>
  <c r="AJ13" i="10"/>
  <c r="AI13" i="10"/>
  <c r="AH13" i="10"/>
  <c r="D39" i="3" s="1"/>
  <c r="AG13" i="10"/>
  <c r="AM12" i="10"/>
  <c r="AL12" i="10"/>
  <c r="AK12" i="10"/>
  <c r="AJ12" i="10"/>
  <c r="AI12" i="10"/>
  <c r="AH12" i="10"/>
  <c r="D38" i="3" s="1"/>
  <c r="AG12" i="10"/>
  <c r="AM11" i="10"/>
  <c r="AL11" i="10"/>
  <c r="AK11" i="10"/>
  <c r="AJ11" i="10"/>
  <c r="AI11" i="10"/>
  <c r="AH11" i="10"/>
  <c r="D37" i="3" s="1"/>
  <c r="AG11" i="10"/>
  <c r="AM10" i="10"/>
  <c r="AL10" i="10"/>
  <c r="AK10" i="10"/>
  <c r="N9" i="1" s="1"/>
  <c r="AJ10" i="10"/>
  <c r="AI10" i="10"/>
  <c r="AH10" i="10"/>
  <c r="D36" i="3" s="1"/>
  <c r="AG10" i="10"/>
  <c r="AG41" i="9"/>
  <c r="AG40" i="9"/>
  <c r="AG39" i="9"/>
  <c r="AJ38" i="9"/>
  <c r="AI38" i="9"/>
  <c r="AH38" i="9"/>
  <c r="E32" i="3" s="1"/>
  <c r="AG38" i="9"/>
  <c r="AJ37" i="9"/>
  <c r="AI37" i="9"/>
  <c r="AH37" i="9"/>
  <c r="E31" i="3" s="1"/>
  <c r="AG37" i="9"/>
  <c r="AJ36" i="9"/>
  <c r="AI36" i="9"/>
  <c r="AH36" i="9"/>
  <c r="E30" i="3" s="1"/>
  <c r="AG36" i="9"/>
  <c r="AJ35" i="9"/>
  <c r="AI35" i="9"/>
  <c r="AH35" i="9"/>
  <c r="E29" i="3" s="1"/>
  <c r="AG35" i="9"/>
  <c r="AJ34" i="9"/>
  <c r="AI34" i="9"/>
  <c r="AH34" i="9"/>
  <c r="E28" i="3" s="1"/>
  <c r="AG34" i="9"/>
  <c r="AJ33" i="9"/>
  <c r="AI33" i="9"/>
  <c r="AH33" i="9"/>
  <c r="E27" i="3" s="1"/>
  <c r="AG33" i="9"/>
  <c r="AJ32" i="9"/>
  <c r="AI32" i="9"/>
  <c r="AH32" i="9"/>
  <c r="E26" i="3" s="1"/>
  <c r="AG32" i="9"/>
  <c r="AJ31" i="9"/>
  <c r="AI31" i="9"/>
  <c r="AH31" i="9"/>
  <c r="E25" i="3" s="1"/>
  <c r="AG31" i="9"/>
  <c r="AJ30" i="9"/>
  <c r="AI30" i="9"/>
  <c r="AH30" i="9"/>
  <c r="E24" i="3" s="1"/>
  <c r="AG30" i="9"/>
  <c r="AJ29" i="9"/>
  <c r="AI29" i="9"/>
  <c r="AH29" i="9"/>
  <c r="E23" i="3" s="1"/>
  <c r="AG29" i="9"/>
  <c r="AJ28" i="9"/>
  <c r="AI28" i="9"/>
  <c r="AH28" i="9"/>
  <c r="E22" i="3" s="1"/>
  <c r="AG28" i="9"/>
  <c r="AJ27" i="9"/>
  <c r="AI27" i="9"/>
  <c r="AH27" i="9"/>
  <c r="E21" i="3" s="1"/>
  <c r="AG27" i="9"/>
  <c r="AG24" i="9"/>
  <c r="AG23" i="9"/>
  <c r="AG22" i="9"/>
  <c r="AM21" i="9"/>
  <c r="AL21" i="9"/>
  <c r="AK21" i="9"/>
  <c r="AJ21" i="9"/>
  <c r="AI21" i="9"/>
  <c r="AH21" i="9"/>
  <c r="D32" i="3" s="1"/>
  <c r="AG21" i="9"/>
  <c r="AM20" i="9"/>
  <c r="AL20" i="9"/>
  <c r="AK20" i="9"/>
  <c r="AJ20" i="9"/>
  <c r="AI20" i="9"/>
  <c r="AH20" i="9"/>
  <c r="D31" i="3" s="1"/>
  <c r="AG20" i="9"/>
  <c r="AM19" i="9"/>
  <c r="AL19" i="9"/>
  <c r="AK19" i="9"/>
  <c r="AJ19" i="9"/>
  <c r="AI19" i="9"/>
  <c r="AH19" i="9"/>
  <c r="D30" i="3" s="1"/>
  <c r="AG19" i="9"/>
  <c r="AM18" i="9"/>
  <c r="AL18" i="9"/>
  <c r="AK18" i="9"/>
  <c r="M13" i="1" s="1"/>
  <c r="AJ18" i="9"/>
  <c r="AI18" i="9"/>
  <c r="AH18" i="9"/>
  <c r="D29" i="3" s="1"/>
  <c r="AG18" i="9"/>
  <c r="AM17" i="9"/>
  <c r="AL17" i="9"/>
  <c r="AK17" i="9"/>
  <c r="AJ17" i="9"/>
  <c r="AI17" i="9"/>
  <c r="AH17" i="9"/>
  <c r="D28" i="3" s="1"/>
  <c r="AG17" i="9"/>
  <c r="AM16" i="9"/>
  <c r="AL16" i="9"/>
  <c r="AK16" i="9"/>
  <c r="AJ16" i="9"/>
  <c r="AI16" i="9"/>
  <c r="AH16" i="9"/>
  <c r="D27" i="3" s="1"/>
  <c r="AG16" i="9"/>
  <c r="AM15" i="9"/>
  <c r="AL15" i="9"/>
  <c r="AK15" i="9"/>
  <c r="AJ15" i="9"/>
  <c r="AI15" i="9"/>
  <c r="AH15" i="9"/>
  <c r="D26" i="3" s="1"/>
  <c r="I26" i="3" s="1"/>
  <c r="AG15" i="9"/>
  <c r="AM14" i="9"/>
  <c r="AL14" i="9"/>
  <c r="AK14" i="9"/>
  <c r="AJ14" i="9"/>
  <c r="AI14" i="9"/>
  <c r="AH14" i="9"/>
  <c r="D25" i="3" s="1"/>
  <c r="AG14" i="9"/>
  <c r="AM13" i="9"/>
  <c r="AL13" i="9"/>
  <c r="AK13" i="9"/>
  <c r="AJ13" i="9"/>
  <c r="AI13" i="9"/>
  <c r="AH13" i="9"/>
  <c r="D24" i="3" s="1"/>
  <c r="AG13" i="9"/>
  <c r="AM12" i="9"/>
  <c r="AL12" i="9"/>
  <c r="AK12" i="9"/>
  <c r="AJ12" i="9"/>
  <c r="AI12" i="9"/>
  <c r="AH12" i="9"/>
  <c r="D23" i="3" s="1"/>
  <c r="AG12" i="9"/>
  <c r="AM11" i="9"/>
  <c r="AL11" i="9"/>
  <c r="AK11" i="9"/>
  <c r="M10" i="1" s="1"/>
  <c r="AJ11" i="9"/>
  <c r="AI11" i="9"/>
  <c r="AH11" i="9"/>
  <c r="D22" i="3" s="1"/>
  <c r="AG11" i="9"/>
  <c r="AM10" i="9"/>
  <c r="AL10" i="9"/>
  <c r="AK10" i="9"/>
  <c r="M9" i="1" s="1"/>
  <c r="AJ10" i="9"/>
  <c r="AI10" i="9"/>
  <c r="AH10" i="9"/>
  <c r="D21" i="3" s="1"/>
  <c r="AG10" i="9"/>
  <c r="AK10" i="4"/>
  <c r="L9" i="1" s="1"/>
  <c r="AI27" i="4"/>
  <c r="AI11" i="4"/>
  <c r="AI12" i="4"/>
  <c r="AI13" i="4"/>
  <c r="AI14" i="4"/>
  <c r="AI15" i="4"/>
  <c r="AI16" i="4"/>
  <c r="AI17" i="4"/>
  <c r="AI18" i="4"/>
  <c r="AI19" i="4"/>
  <c r="AI20" i="4"/>
  <c r="AI21" i="4"/>
  <c r="AI10" i="4"/>
  <c r="AH10" i="4"/>
  <c r="D6" i="3" s="1"/>
  <c r="AG10" i="4"/>
  <c r="N12" i="1" l="1"/>
  <c r="L34" i="2"/>
  <c r="V11" i="1" s="1"/>
  <c r="K35" i="2"/>
  <c r="R12" i="1" s="1"/>
  <c r="K34" i="2"/>
  <c r="R11" i="1" s="1"/>
  <c r="L36" i="2"/>
  <c r="V13" i="1" s="1"/>
  <c r="K33" i="2"/>
  <c r="R10" i="1" s="1"/>
  <c r="L35" i="2"/>
  <c r="V12" i="1" s="1"/>
  <c r="M35" i="2"/>
  <c r="Z12" i="1" s="1"/>
  <c r="K36" i="2"/>
  <c r="R13" i="1" s="1"/>
  <c r="N11" i="1"/>
  <c r="L37" i="2"/>
  <c r="V14" i="1" s="1"/>
  <c r="L33" i="2"/>
  <c r="V10" i="1" s="1"/>
  <c r="N10" i="1"/>
  <c r="N14" i="1"/>
  <c r="M37" i="2"/>
  <c r="Z14" i="1" s="1"/>
  <c r="M42" i="3"/>
  <c r="M37" i="3"/>
  <c r="I40" i="3"/>
  <c r="I39" i="3"/>
  <c r="I47" i="3"/>
  <c r="K22" i="2"/>
  <c r="Q12" i="1" s="1"/>
  <c r="K21" i="2"/>
  <c r="Q11" i="1" s="1"/>
  <c r="N29" i="3"/>
  <c r="M14" i="1"/>
  <c r="K20" i="2"/>
  <c r="Q10" i="1" s="1"/>
  <c r="L20" i="2"/>
  <c r="U10" i="1" s="1"/>
  <c r="M22" i="2"/>
  <c r="Y12" i="1" s="1"/>
  <c r="L24" i="2"/>
  <c r="U14" i="1" s="1"/>
  <c r="M12" i="1"/>
  <c r="L29" i="3"/>
  <c r="L21" i="2"/>
  <c r="U11" i="1" s="1"/>
  <c r="L27" i="3"/>
  <c r="M11" i="1"/>
  <c r="K24" i="2"/>
  <c r="Q14" i="1" s="1"/>
  <c r="L22" i="3"/>
  <c r="I21" i="3"/>
  <c r="I27" i="3"/>
  <c r="L9" i="2"/>
  <c r="T12" i="1" s="1"/>
  <c r="Z11" i="3"/>
  <c r="Y30" i="3"/>
  <c r="Y27" i="3"/>
  <c r="M8" i="2"/>
  <c r="X11" i="1" s="1"/>
  <c r="M9" i="2"/>
  <c r="X12" i="1" s="1"/>
  <c r="K11" i="2"/>
  <c r="P14" i="1" s="1"/>
  <c r="N6" i="3"/>
  <c r="M6" i="2" s="1"/>
  <c r="X9" i="1" s="1"/>
  <c r="Z14" i="3"/>
  <c r="Z10" i="3"/>
  <c r="Z22" i="3"/>
  <c r="Y26" i="3"/>
  <c r="M11" i="2"/>
  <c r="X14" i="1" s="1"/>
  <c r="K9" i="2"/>
  <c r="P12" i="1" s="1"/>
  <c r="Z29" i="3"/>
  <c r="Z21" i="3"/>
  <c r="L11" i="2"/>
  <c r="T14" i="1" s="1"/>
  <c r="N44" i="3"/>
  <c r="K7" i="2"/>
  <c r="P10" i="1" s="1"/>
  <c r="N39" i="3"/>
  <c r="Y25" i="3"/>
  <c r="R33" i="2"/>
  <c r="Z15" i="3"/>
  <c r="Z32" i="3"/>
  <c r="Z24" i="3"/>
  <c r="Z27" i="3"/>
  <c r="Y31" i="3"/>
  <c r="Z17" i="3"/>
  <c r="Z9" i="3"/>
  <c r="Z26" i="3"/>
  <c r="Y22" i="3"/>
  <c r="Z16" i="3"/>
  <c r="Y29" i="3"/>
  <c r="Y28" i="3"/>
  <c r="I42" i="3"/>
  <c r="K37" i="2"/>
  <c r="R14" i="1" s="1"/>
  <c r="L39" i="3"/>
  <c r="I43" i="3"/>
  <c r="I36" i="3"/>
  <c r="L37" i="3"/>
  <c r="M39" i="3"/>
  <c r="L42" i="3"/>
  <c r="I25" i="3"/>
  <c r="I23" i="3"/>
  <c r="M20" i="2"/>
  <c r="Y10" i="1" s="1"/>
  <c r="M24" i="3"/>
  <c r="M21" i="2"/>
  <c r="Y11" i="1" s="1"/>
  <c r="I31" i="3"/>
  <c r="M30" i="3"/>
  <c r="M22" i="3"/>
  <c r="M29" i="3"/>
  <c r="M24" i="2"/>
  <c r="Y14" i="1" s="1"/>
  <c r="L24" i="3"/>
  <c r="L22" i="2"/>
  <c r="U12" i="1" s="1"/>
  <c r="M15" i="1"/>
  <c r="I32" i="3"/>
  <c r="I24" i="3"/>
  <c r="N47" i="3"/>
  <c r="N46" i="3"/>
  <c r="M15" i="3"/>
  <c r="M14" i="3"/>
  <c r="N9" i="3"/>
  <c r="N45" i="3"/>
  <c r="M10" i="2"/>
  <c r="X13" i="1" s="1"/>
  <c r="N15" i="3"/>
  <c r="N43" i="3"/>
  <c r="L7" i="2"/>
  <c r="T10" i="1" s="1"/>
  <c r="N10" i="3"/>
  <c r="M13" i="3"/>
  <c r="N42" i="3"/>
  <c r="M7" i="2"/>
  <c r="X10" i="1" s="1"/>
  <c r="N41" i="3"/>
  <c r="L8" i="2"/>
  <c r="T11" i="1" s="1"/>
  <c r="L12" i="3"/>
  <c r="Z13" i="3"/>
  <c r="Z31" i="3"/>
  <c r="Z12" i="3"/>
  <c r="Z30" i="3"/>
  <c r="Z28" i="3"/>
  <c r="Z25" i="3"/>
  <c r="R35" i="2"/>
  <c r="L17" i="1"/>
  <c r="R34" i="2"/>
  <c r="Y21" i="3"/>
  <c r="L15" i="3"/>
  <c r="L14" i="3"/>
  <c r="Y32" i="3"/>
  <c r="R37" i="2"/>
  <c r="Y24" i="3"/>
  <c r="K8" i="2"/>
  <c r="P11" i="1" s="1"/>
  <c r="R36" i="2"/>
  <c r="N8" i="3"/>
  <c r="Z8" i="3"/>
  <c r="Z23" i="3"/>
  <c r="N7" i="3"/>
  <c r="Z7" i="3"/>
  <c r="Y23" i="3"/>
  <c r="I22" i="3"/>
  <c r="I30" i="3"/>
  <c r="I29" i="3"/>
  <c r="I28" i="3"/>
  <c r="I46" i="3"/>
  <c r="I38" i="3"/>
  <c r="I45" i="3"/>
  <c r="I37" i="3"/>
  <c r="I44" i="3"/>
  <c r="AM11" i="4"/>
  <c r="AM12" i="4"/>
  <c r="AM13" i="4"/>
  <c r="AM14" i="4"/>
  <c r="AM15" i="4"/>
  <c r="AM16" i="4"/>
  <c r="AM17" i="4"/>
  <c r="AM18" i="4"/>
  <c r="AM19" i="4"/>
  <c r="AM20" i="4"/>
  <c r="AM21" i="4"/>
  <c r="AL11" i="4"/>
  <c r="AL12" i="4"/>
  <c r="AL13" i="4"/>
  <c r="AL14" i="4"/>
  <c r="AL15" i="4"/>
  <c r="AL16" i="4"/>
  <c r="AL17" i="4"/>
  <c r="AL18" i="4"/>
  <c r="AL19" i="4"/>
  <c r="AL20" i="4"/>
  <c r="AL21" i="4"/>
  <c r="AK11" i="4"/>
  <c r="AK12" i="4"/>
  <c r="AK13" i="4"/>
  <c r="AK14" i="4"/>
  <c r="AK15" i="4"/>
  <c r="AK16" i="4"/>
  <c r="AK17" i="4"/>
  <c r="AK18" i="4"/>
  <c r="L13" i="1" s="1"/>
  <c r="AK19" i="4"/>
  <c r="AK20" i="4"/>
  <c r="AK21" i="4"/>
  <c r="L11" i="1" l="1"/>
  <c r="L12" i="1"/>
  <c r="L14" i="1"/>
  <c r="L10" i="1"/>
  <c r="AG24" i="4"/>
  <c r="AG40" i="4" l="1"/>
  <c r="AG41" i="4"/>
  <c r="AG39" i="4"/>
  <c r="F12" i="2" s="1"/>
  <c r="AJ28" i="4"/>
  <c r="AJ29" i="4"/>
  <c r="AJ30" i="4"/>
  <c r="AJ31" i="4"/>
  <c r="AJ32" i="4"/>
  <c r="AJ33" i="4"/>
  <c r="AJ34" i="4"/>
  <c r="AJ35" i="4"/>
  <c r="AJ36" i="4"/>
  <c r="AJ37" i="4"/>
  <c r="AJ38" i="4"/>
  <c r="AI28" i="4"/>
  <c r="AI29" i="4"/>
  <c r="AI30" i="4"/>
  <c r="AI31" i="4"/>
  <c r="AI32" i="4"/>
  <c r="AI33" i="4"/>
  <c r="AI34" i="4"/>
  <c r="AI35" i="4"/>
  <c r="AI36" i="4"/>
  <c r="AI37" i="4"/>
  <c r="AI38" i="4"/>
  <c r="AH28" i="4"/>
  <c r="E7" i="3" s="1"/>
  <c r="AH29" i="4"/>
  <c r="E8" i="3" s="1"/>
  <c r="AH30" i="4"/>
  <c r="E9" i="3" s="1"/>
  <c r="AH31" i="4"/>
  <c r="E10" i="3" s="1"/>
  <c r="AH32" i="4"/>
  <c r="E11" i="3" s="1"/>
  <c r="AH33" i="4"/>
  <c r="E12" i="3" s="1"/>
  <c r="AH34" i="4"/>
  <c r="E13" i="3" s="1"/>
  <c r="AH35" i="4"/>
  <c r="E14" i="3" s="1"/>
  <c r="AH36" i="4"/>
  <c r="E15" i="3" s="1"/>
  <c r="AH37" i="4"/>
  <c r="E16" i="3" s="1"/>
  <c r="AH38" i="4"/>
  <c r="E17" i="3" s="1"/>
  <c r="AG28" i="4"/>
  <c r="AG29" i="4"/>
  <c r="AG30" i="4"/>
  <c r="AG31" i="4"/>
  <c r="AG32" i="4"/>
  <c r="AG33" i="4"/>
  <c r="AG34" i="4"/>
  <c r="AG35" i="4"/>
  <c r="AG36" i="4"/>
  <c r="AG37" i="4"/>
  <c r="AG38" i="4"/>
  <c r="AJ27" i="4"/>
  <c r="AG27" i="4"/>
  <c r="AJ11" i="4"/>
  <c r="AJ12" i="4"/>
  <c r="AJ13" i="4"/>
  <c r="AJ14" i="4"/>
  <c r="AJ15" i="4"/>
  <c r="AJ16" i="4"/>
  <c r="AJ17" i="4"/>
  <c r="AJ18" i="4"/>
  <c r="AJ19" i="4"/>
  <c r="AJ20" i="4"/>
  <c r="AJ21" i="4"/>
  <c r="AH12" i="4"/>
  <c r="AH13" i="4"/>
  <c r="AH14" i="4"/>
  <c r="AH15" i="4"/>
  <c r="AH16" i="4"/>
  <c r="AH17" i="4"/>
  <c r="AH18" i="4"/>
  <c r="AH19" i="4"/>
  <c r="AH20" i="4"/>
  <c r="AH21" i="4"/>
  <c r="AG11" i="4"/>
  <c r="AG12" i="4"/>
  <c r="AG13" i="4"/>
  <c r="AG14" i="4"/>
  <c r="AG15" i="4"/>
  <c r="AG16" i="4"/>
  <c r="AG17" i="4"/>
  <c r="AG18" i="4"/>
  <c r="AG19" i="4"/>
  <c r="AG20" i="4"/>
  <c r="AG21" i="4"/>
  <c r="AH27" i="4"/>
  <c r="E6" i="3" s="1"/>
  <c r="S13" i="3" l="1"/>
  <c r="X21" i="3"/>
  <c r="T6" i="3"/>
  <c r="X36" i="3"/>
  <c r="T11" i="3"/>
  <c r="S12" i="3"/>
  <c r="T10" i="3"/>
  <c r="S10" i="3"/>
  <c r="T16" i="3"/>
  <c r="S11" i="3"/>
  <c r="X11" i="3" s="1"/>
  <c r="T17" i="3"/>
  <c r="S9" i="3"/>
  <c r="X9" i="3" s="1"/>
  <c r="T15" i="3"/>
  <c r="S17" i="3"/>
  <c r="S16" i="3"/>
  <c r="X31" i="3"/>
  <c r="P36" i="2"/>
  <c r="T14" i="3"/>
  <c r="T9" i="3"/>
  <c r="I6" i="3"/>
  <c r="H6" i="3"/>
  <c r="S15" i="3"/>
  <c r="T13" i="3"/>
  <c r="S14" i="3"/>
  <c r="T12" i="3"/>
  <c r="T8" i="3"/>
  <c r="T7" i="3"/>
  <c r="S8" i="3"/>
  <c r="S7" i="3"/>
  <c r="E39" i="2"/>
  <c r="K39" i="2" s="1"/>
  <c r="R16" i="1" s="1"/>
  <c r="E40" i="2"/>
  <c r="K40" i="2" s="1"/>
  <c r="R17" i="1" s="1"/>
  <c r="E38" i="2"/>
  <c r="K38" i="2" s="1"/>
  <c r="R15" i="1" s="1"/>
  <c r="E26" i="2"/>
  <c r="K26" i="2" s="1"/>
  <c r="Q16" i="1" s="1"/>
  <c r="E27" i="2"/>
  <c r="K27" i="2" s="1"/>
  <c r="Q17" i="1" s="1"/>
  <c r="E25" i="2"/>
  <c r="K25" i="2" s="1"/>
  <c r="Q15" i="1" s="1"/>
  <c r="X46" i="3" l="1"/>
  <c r="P33" i="2"/>
  <c r="X17" i="3"/>
  <c r="X15" i="3"/>
  <c r="P37" i="2"/>
  <c r="X32" i="3"/>
  <c r="X14" i="3"/>
  <c r="X26" i="3"/>
  <c r="X29" i="3"/>
  <c r="X16" i="3"/>
  <c r="X27" i="3"/>
  <c r="X40" i="3"/>
  <c r="X7" i="3"/>
  <c r="O34" i="2"/>
  <c r="X24" i="3"/>
  <c r="O36" i="2"/>
  <c r="X44" i="3"/>
  <c r="X22" i="3"/>
  <c r="X23" i="3"/>
  <c r="X47" i="3"/>
  <c r="X12" i="3"/>
  <c r="X13" i="3"/>
  <c r="X39" i="3"/>
  <c r="P34" i="2"/>
  <c r="P35" i="2"/>
  <c r="O37" i="2"/>
  <c r="X45" i="3"/>
  <c r="X25" i="3"/>
  <c r="O35" i="2"/>
  <c r="X42" i="3"/>
  <c r="X43" i="3"/>
  <c r="X37" i="3"/>
  <c r="O33" i="2"/>
  <c r="X38" i="3"/>
  <c r="X30" i="3"/>
  <c r="X10" i="3"/>
  <c r="X41" i="3"/>
  <c r="X28" i="3"/>
  <c r="X8" i="3"/>
  <c r="F37" i="3"/>
  <c r="K37" i="3" s="1"/>
  <c r="F38" i="3"/>
  <c r="K38" i="3" s="1"/>
  <c r="F39" i="3"/>
  <c r="K39" i="3" s="1"/>
  <c r="F40" i="3"/>
  <c r="K40" i="3" s="1"/>
  <c r="F41" i="3"/>
  <c r="K41" i="3" s="1"/>
  <c r="F42" i="3"/>
  <c r="K42" i="3" s="1"/>
  <c r="F43" i="3"/>
  <c r="K43" i="3" s="1"/>
  <c r="F44" i="3"/>
  <c r="K44" i="3" s="1"/>
  <c r="F45" i="3"/>
  <c r="K45" i="3" s="1"/>
  <c r="F46" i="3"/>
  <c r="K46" i="3" s="1"/>
  <c r="F47" i="3"/>
  <c r="K47" i="3" s="1"/>
  <c r="F36" i="3"/>
  <c r="K36" i="3" s="1"/>
  <c r="F22" i="3"/>
  <c r="K22" i="3" s="1"/>
  <c r="F23" i="3"/>
  <c r="K23" i="3" s="1"/>
  <c r="F24" i="3"/>
  <c r="K24" i="3" s="1"/>
  <c r="F25" i="3"/>
  <c r="K25" i="3" s="1"/>
  <c r="F26" i="3"/>
  <c r="K26" i="3" s="1"/>
  <c r="F27" i="3"/>
  <c r="K27" i="3" s="1"/>
  <c r="F28" i="3"/>
  <c r="K28" i="3" s="1"/>
  <c r="F29" i="3"/>
  <c r="K29" i="3" s="1"/>
  <c r="F30" i="3"/>
  <c r="K30" i="3" s="1"/>
  <c r="F31" i="3"/>
  <c r="K31" i="3" s="1"/>
  <c r="F32" i="3"/>
  <c r="K32" i="3" s="1"/>
  <c r="F21" i="3"/>
  <c r="K21" i="3" s="1"/>
  <c r="F7" i="3"/>
  <c r="K7" i="3" s="1"/>
  <c r="F8" i="3"/>
  <c r="K8" i="3" s="1"/>
  <c r="F9" i="3"/>
  <c r="K9" i="3" s="1"/>
  <c r="F10" i="3"/>
  <c r="K10" i="3" s="1"/>
  <c r="F11" i="3"/>
  <c r="K11" i="3" s="1"/>
  <c r="F12" i="3"/>
  <c r="K12" i="3" s="1"/>
  <c r="F13" i="3"/>
  <c r="K13" i="3" s="1"/>
  <c r="F14" i="3"/>
  <c r="K14" i="3" s="1"/>
  <c r="F15" i="3"/>
  <c r="K15" i="3" s="1"/>
  <c r="F16" i="3"/>
  <c r="K16" i="3" s="1"/>
  <c r="F17" i="3"/>
  <c r="K17" i="3" s="1"/>
  <c r="F6" i="3"/>
  <c r="K6" i="3" l="1"/>
  <c r="J6" i="3"/>
  <c r="L32" i="2"/>
  <c r="V9" i="1" s="1"/>
  <c r="L19" i="2"/>
  <c r="U9" i="1" s="1"/>
  <c r="L6" i="2" l="1"/>
  <c r="T9" i="1" s="1"/>
  <c r="K19" i="2" l="1"/>
  <c r="Q9" i="1" s="1"/>
  <c r="B10" i="1" l="1"/>
  <c r="B11" i="1"/>
  <c r="B12" i="1"/>
  <c r="B13" i="1"/>
  <c r="B14" i="1"/>
  <c r="B15" i="1"/>
  <c r="B16" i="1"/>
  <c r="B17" i="1"/>
  <c r="B9" i="1"/>
  <c r="AB15" i="1" l="1"/>
  <c r="AB16" i="1"/>
  <c r="AB17" i="1"/>
  <c r="AC15" i="1"/>
  <c r="AC16" i="1"/>
  <c r="AC17" i="1"/>
  <c r="AD15" i="1"/>
  <c r="AD16" i="1"/>
  <c r="AD17" i="1"/>
  <c r="F39" i="2"/>
  <c r="F40" i="2"/>
  <c r="F38" i="2"/>
  <c r="F26" i="2"/>
  <c r="F27" i="2"/>
  <c r="F25" i="2"/>
  <c r="F13" i="2"/>
  <c r="F14" i="2"/>
  <c r="E14" i="2"/>
  <c r="K14" i="2" s="1"/>
  <c r="P17" i="1" s="1"/>
  <c r="AG23" i="4"/>
  <c r="E13" i="2" s="1"/>
  <c r="K13" i="2" s="1"/>
  <c r="P16" i="1" s="1"/>
  <c r="AG22" i="4"/>
  <c r="E12" i="2" s="1"/>
  <c r="K12" i="2" s="1"/>
  <c r="P15" i="1" s="1"/>
  <c r="AN16" i="1" l="1"/>
  <c r="AF15" i="1"/>
  <c r="AG15" i="1"/>
  <c r="AO17" i="1"/>
  <c r="AH16" i="1"/>
  <c r="AG16" i="1"/>
  <c r="AH15" i="1"/>
  <c r="AP17" i="1"/>
  <c r="AN15" i="1"/>
  <c r="AF16" i="1"/>
  <c r="AP16" i="1"/>
  <c r="AN17" i="1"/>
  <c r="AP15" i="1"/>
  <c r="AO16" i="1"/>
  <c r="AH17" i="1"/>
  <c r="AG17" i="1"/>
  <c r="AO15" i="1"/>
  <c r="AF17" i="1"/>
  <c r="U37" i="3" l="1"/>
  <c r="U38" i="3"/>
  <c r="U39" i="3"/>
  <c r="U40" i="3"/>
  <c r="U41" i="3"/>
  <c r="U42" i="3"/>
  <c r="U43" i="3"/>
  <c r="U44" i="3"/>
  <c r="U45" i="3"/>
  <c r="U46" i="3"/>
  <c r="U47" i="3"/>
  <c r="U36" i="3"/>
  <c r="U6" i="3"/>
  <c r="Z6" i="3" s="1"/>
  <c r="Q37" i="2" l="1"/>
  <c r="Y45" i="3"/>
  <c r="Z45" i="3"/>
  <c r="Z40" i="3"/>
  <c r="Y40" i="3"/>
  <c r="Q33" i="2"/>
  <c r="Y37" i="3"/>
  <c r="Z37" i="3"/>
  <c r="Q36" i="2"/>
  <c r="Z44" i="3"/>
  <c r="Y44" i="3"/>
  <c r="Y43" i="3"/>
  <c r="Z43" i="3"/>
  <c r="Z42" i="3"/>
  <c r="Q35" i="2"/>
  <c r="Y42" i="3"/>
  <c r="Z41" i="3"/>
  <c r="Y41" i="3"/>
  <c r="Z36" i="3"/>
  <c r="Y36" i="3"/>
  <c r="Z47" i="3"/>
  <c r="Y47" i="3"/>
  <c r="Q34" i="2"/>
  <c r="Z39" i="3"/>
  <c r="Y39" i="3"/>
  <c r="Y46" i="3"/>
  <c r="Z46" i="3"/>
  <c r="Y38" i="3"/>
  <c r="Z38" i="3"/>
  <c r="AX16" i="1"/>
  <c r="AT16" i="1"/>
  <c r="BF15" i="1"/>
  <c r="BF16" i="1"/>
  <c r="BF17" i="1"/>
  <c r="BB15" i="1"/>
  <c r="BB16" i="1"/>
  <c r="BB17" i="1"/>
  <c r="AX15" i="1"/>
  <c r="AX17" i="1"/>
  <c r="AT15" i="1"/>
  <c r="AT17" i="1"/>
  <c r="AL15" i="1"/>
  <c r="AL16" i="1"/>
  <c r="AL17" i="1"/>
  <c r="BA15" i="1"/>
  <c r="BA16" i="1"/>
  <c r="BA17" i="1"/>
  <c r="BE15" i="1"/>
  <c r="BE16" i="1"/>
  <c r="BE17" i="1"/>
  <c r="AW15" i="1"/>
  <c r="AW16" i="1"/>
  <c r="AW17" i="1"/>
  <c r="AS15" i="1"/>
  <c r="AS16" i="1"/>
  <c r="AS17" i="1"/>
  <c r="AK15" i="1"/>
  <c r="AK16" i="1"/>
  <c r="AK17" i="1"/>
  <c r="BD15" i="1"/>
  <c r="BD16" i="1"/>
  <c r="BD17" i="1"/>
  <c r="AZ15" i="1"/>
  <c r="AZ16" i="1"/>
  <c r="AZ17" i="1"/>
  <c r="AV15" i="1"/>
  <c r="AV16" i="1"/>
  <c r="AV17" i="1"/>
  <c r="AR15" i="1"/>
  <c r="AR16" i="1"/>
  <c r="AR17" i="1"/>
  <c r="AJ15" i="1"/>
  <c r="AJ16" i="1"/>
  <c r="AJ17" i="1"/>
  <c r="D17" i="3" l="1"/>
  <c r="I17" i="3" s="1"/>
  <c r="D16" i="3"/>
  <c r="I16" i="3" s="1"/>
  <c r="D15" i="3"/>
  <c r="I15" i="3" s="1"/>
  <c r="O10" i="2"/>
  <c r="D14" i="3"/>
  <c r="D13" i="3"/>
  <c r="I13" i="3" s="1"/>
  <c r="D12" i="3"/>
  <c r="I12" i="3" s="1"/>
  <c r="D11" i="3"/>
  <c r="I11" i="3" s="1"/>
  <c r="D10" i="3"/>
  <c r="I10" i="3" s="1"/>
  <c r="D9" i="3"/>
  <c r="I9" i="3" s="1"/>
  <c r="D8" i="3"/>
  <c r="I8" i="3" s="1"/>
  <c r="D7" i="3"/>
  <c r="I7" i="3" s="1"/>
  <c r="S6" i="3"/>
  <c r="W47" i="3"/>
  <c r="J47" i="3"/>
  <c r="W46" i="3"/>
  <c r="F37" i="2"/>
  <c r="C37" i="2"/>
  <c r="E36" i="2"/>
  <c r="C36" i="2"/>
  <c r="J43" i="3"/>
  <c r="F35" i="2"/>
  <c r="E35" i="2"/>
  <c r="C35" i="2"/>
  <c r="J41" i="3"/>
  <c r="H41" i="3"/>
  <c r="E34" i="2"/>
  <c r="C34" i="2"/>
  <c r="W38" i="3"/>
  <c r="H37" i="3"/>
  <c r="E33" i="2"/>
  <c r="D33" i="2"/>
  <c r="Q32" i="2"/>
  <c r="O32" i="2"/>
  <c r="F32" i="2"/>
  <c r="E32" i="2"/>
  <c r="D32" i="2"/>
  <c r="C32" i="2"/>
  <c r="J32" i="3"/>
  <c r="H32" i="3"/>
  <c r="W31" i="3"/>
  <c r="Q24" i="2"/>
  <c r="E24" i="2"/>
  <c r="C24" i="2"/>
  <c r="R23" i="2"/>
  <c r="Q23" i="2"/>
  <c r="P23" i="2"/>
  <c r="F23" i="2"/>
  <c r="E23" i="2"/>
  <c r="C23" i="2"/>
  <c r="J28" i="3"/>
  <c r="H28" i="3"/>
  <c r="Q22" i="2"/>
  <c r="P22" i="2"/>
  <c r="E22" i="2"/>
  <c r="C22" i="2"/>
  <c r="Q21" i="2"/>
  <c r="O21" i="2"/>
  <c r="H24" i="3"/>
  <c r="D21" i="2"/>
  <c r="C21" i="2"/>
  <c r="W23" i="3"/>
  <c r="Q20" i="2"/>
  <c r="O20" i="2"/>
  <c r="E20" i="2"/>
  <c r="C20" i="2"/>
  <c r="Q19" i="2"/>
  <c r="O19" i="2"/>
  <c r="F19" i="2"/>
  <c r="E19" i="2"/>
  <c r="C19" i="2"/>
  <c r="Y17" i="3"/>
  <c r="J17" i="3"/>
  <c r="J16" i="3"/>
  <c r="Q10" i="2"/>
  <c r="F10" i="2"/>
  <c r="J13" i="3"/>
  <c r="Q9" i="2"/>
  <c r="F9" i="2"/>
  <c r="Y11" i="3"/>
  <c r="Y10" i="3"/>
  <c r="Q8" i="2"/>
  <c r="J8" i="3"/>
  <c r="Q7" i="2"/>
  <c r="E7" i="2"/>
  <c r="R6" i="2"/>
  <c r="O6" i="2" l="1"/>
  <c r="X6" i="3"/>
  <c r="C10" i="2"/>
  <c r="I14" i="3"/>
  <c r="W11" i="3"/>
  <c r="O7" i="2"/>
  <c r="O9" i="2"/>
  <c r="H17" i="3"/>
  <c r="O11" i="2"/>
  <c r="C11" i="2"/>
  <c r="C7" i="2"/>
  <c r="D8" i="2"/>
  <c r="D9" i="2"/>
  <c r="W8" i="3"/>
  <c r="C8" i="2"/>
  <c r="W16" i="3"/>
  <c r="P11" i="2"/>
  <c r="H11" i="3"/>
  <c r="G32" i="2"/>
  <c r="AD9" i="1" s="1"/>
  <c r="G21" i="2"/>
  <c r="AC11" i="1" s="1"/>
  <c r="P6" i="2"/>
  <c r="D6" i="2"/>
  <c r="C6" i="2"/>
  <c r="Y7" i="3"/>
  <c r="R7" i="2"/>
  <c r="U7" i="2" s="1"/>
  <c r="AV10" i="1" s="1"/>
  <c r="H13" i="3"/>
  <c r="H14" i="3"/>
  <c r="D10" i="2"/>
  <c r="H15" i="3"/>
  <c r="D11" i="2"/>
  <c r="J26" i="3"/>
  <c r="J27" i="3"/>
  <c r="F22" i="2"/>
  <c r="W32" i="3"/>
  <c r="W36" i="3"/>
  <c r="P32" i="2"/>
  <c r="S32" i="2" s="1"/>
  <c r="AT9" i="1" s="1"/>
  <c r="W44" i="3"/>
  <c r="T36" i="2"/>
  <c r="BB13" i="1" s="1"/>
  <c r="J45" i="3"/>
  <c r="J46" i="3"/>
  <c r="Y9" i="3"/>
  <c r="R8" i="2"/>
  <c r="U8" i="2" s="1"/>
  <c r="AV11" i="1" s="1"/>
  <c r="E9" i="2"/>
  <c r="E10" i="2"/>
  <c r="J10" i="2" s="1"/>
  <c r="E11" i="2"/>
  <c r="R19" i="2"/>
  <c r="U19" i="2" s="1"/>
  <c r="AW9" i="1" s="1"/>
  <c r="R20" i="2"/>
  <c r="V20" i="2" s="1"/>
  <c r="BE10" i="1" s="1"/>
  <c r="W24" i="3"/>
  <c r="P21" i="2"/>
  <c r="S21" i="2" s="1"/>
  <c r="AS11" i="1" s="1"/>
  <c r="W25" i="3"/>
  <c r="O22" i="2"/>
  <c r="S22" i="2" s="1"/>
  <c r="AS12" i="1" s="1"/>
  <c r="H29" i="3"/>
  <c r="D23" i="2"/>
  <c r="G23" i="2" s="1"/>
  <c r="AC13" i="1" s="1"/>
  <c r="H30" i="3"/>
  <c r="D24" i="2"/>
  <c r="G24" i="2" s="1"/>
  <c r="AC14" i="1" s="1"/>
  <c r="W40" i="3"/>
  <c r="W42" i="3"/>
  <c r="T35" i="2"/>
  <c r="BB12" i="1" s="1"/>
  <c r="C9" i="2"/>
  <c r="W21" i="3"/>
  <c r="P19" i="2"/>
  <c r="T19" i="2" s="1"/>
  <c r="BA9" i="1" s="1"/>
  <c r="F6" i="2"/>
  <c r="H10" i="3"/>
  <c r="H21" i="3"/>
  <c r="D19" i="2"/>
  <c r="G19" i="2" s="1"/>
  <c r="AC9" i="1" s="1"/>
  <c r="H22" i="3"/>
  <c r="D20" i="2"/>
  <c r="G20" i="2" s="1"/>
  <c r="AC10" i="1" s="1"/>
  <c r="R21" i="2"/>
  <c r="V21" i="2" s="1"/>
  <c r="BE11" i="1" s="1"/>
  <c r="J30" i="3"/>
  <c r="F24" i="2"/>
  <c r="C33" i="2"/>
  <c r="G33" i="2" s="1"/>
  <c r="AD10" i="1" s="1"/>
  <c r="D7" i="2"/>
  <c r="R22" i="2"/>
  <c r="V22" i="2" s="1"/>
  <c r="BE12" i="1" s="1"/>
  <c r="W29" i="3"/>
  <c r="O23" i="2"/>
  <c r="S23" i="2" s="1"/>
  <c r="AS13" i="1" s="1"/>
  <c r="O24" i="2"/>
  <c r="W9" i="3"/>
  <c r="P8" i="2"/>
  <c r="P20" i="2"/>
  <c r="S20" i="2" s="1"/>
  <c r="AS10" i="1" s="1"/>
  <c r="R24" i="2"/>
  <c r="V24" i="2" s="1"/>
  <c r="BE14" i="1" s="1"/>
  <c r="J39" i="3"/>
  <c r="F34" i="2"/>
  <c r="R32" i="2"/>
  <c r="V32" i="2" s="1"/>
  <c r="BF9" i="1" s="1"/>
  <c r="F7" i="2"/>
  <c r="J9" i="3"/>
  <c r="E8" i="2"/>
  <c r="W12" i="3"/>
  <c r="P9" i="2"/>
  <c r="W14" i="3"/>
  <c r="P10" i="2"/>
  <c r="T10" i="2" s="1"/>
  <c r="AZ13" i="1" s="1"/>
  <c r="F8" i="2"/>
  <c r="J10" i="3"/>
  <c r="Q11" i="2"/>
  <c r="J22" i="3"/>
  <c r="F20" i="2"/>
  <c r="J23" i="3"/>
  <c r="J24" i="3"/>
  <c r="E21" i="2"/>
  <c r="W27" i="3"/>
  <c r="W28" i="3"/>
  <c r="P24" i="2"/>
  <c r="H39" i="3"/>
  <c r="D34" i="2"/>
  <c r="G34" i="2" s="1"/>
  <c r="AD11" i="1" s="1"/>
  <c r="H40" i="3"/>
  <c r="H42" i="3"/>
  <c r="D35" i="2"/>
  <c r="G35" i="2" s="1"/>
  <c r="AD12" i="1" s="1"/>
  <c r="H43" i="3"/>
  <c r="H44" i="3"/>
  <c r="D36" i="2"/>
  <c r="G36" i="2" s="1"/>
  <c r="AD13" i="1" s="1"/>
  <c r="H45" i="3"/>
  <c r="D37" i="2"/>
  <c r="G37" i="2" s="1"/>
  <c r="AD14" i="1" s="1"/>
  <c r="E6" i="2"/>
  <c r="F11" i="2"/>
  <c r="Y6" i="3"/>
  <c r="Q6" i="2"/>
  <c r="V6" i="2" s="1"/>
  <c r="BD9" i="1" s="1"/>
  <c r="W7" i="3"/>
  <c r="P7" i="2"/>
  <c r="O8" i="2"/>
  <c r="Y12" i="3"/>
  <c r="R9" i="2"/>
  <c r="U9" i="2" s="1"/>
  <c r="AV12" i="1" s="1"/>
  <c r="Y14" i="3"/>
  <c r="R10" i="2"/>
  <c r="U10" i="2" s="1"/>
  <c r="AV13" i="1" s="1"/>
  <c r="Y15" i="3"/>
  <c r="R11" i="2"/>
  <c r="W17" i="3"/>
  <c r="F21" i="2"/>
  <c r="H25" i="3"/>
  <c r="H26" i="3"/>
  <c r="D22" i="2"/>
  <c r="G22" i="2" s="1"/>
  <c r="AC12" i="1" s="1"/>
  <c r="J37" i="3"/>
  <c r="F33" i="2"/>
  <c r="E37" i="2"/>
  <c r="H47" i="3"/>
  <c r="J44" i="3"/>
  <c r="F36" i="2"/>
  <c r="T34" i="2"/>
  <c r="BB11" i="1" s="1"/>
  <c r="T37" i="2"/>
  <c r="BB14" i="1" s="1"/>
  <c r="T33" i="2"/>
  <c r="BB10" i="1" s="1"/>
  <c r="J23" i="2"/>
  <c r="AO13" i="1" s="1"/>
  <c r="J35" i="2"/>
  <c r="AP12" i="1" s="1"/>
  <c r="U23" i="2"/>
  <c r="AW13" i="1" s="1"/>
  <c r="U33" i="2"/>
  <c r="AX10" i="1" s="1"/>
  <c r="U34" i="2"/>
  <c r="AX11" i="1" s="1"/>
  <c r="U35" i="2"/>
  <c r="AX12" i="1" s="1"/>
  <c r="U36" i="2"/>
  <c r="AX13" i="1" s="1"/>
  <c r="U37" i="2"/>
  <c r="AX14" i="1" s="1"/>
  <c r="H21" i="2"/>
  <c r="AK11" i="1" s="1"/>
  <c r="H7" i="3"/>
  <c r="H8" i="3"/>
  <c r="J36" i="3"/>
  <c r="W39" i="3"/>
  <c r="I19" i="2"/>
  <c r="AG9" i="1" s="1"/>
  <c r="I23" i="2"/>
  <c r="AG13" i="1" s="1"/>
  <c r="I32" i="2"/>
  <c r="AH9" i="1" s="1"/>
  <c r="I35" i="2"/>
  <c r="AH12" i="1" s="1"/>
  <c r="H9" i="3"/>
  <c r="W10" i="3"/>
  <c r="J14" i="3"/>
  <c r="Y16" i="3"/>
  <c r="J21" i="3"/>
  <c r="J25" i="3"/>
  <c r="J29" i="3"/>
  <c r="H38" i="3"/>
  <c r="J42" i="3"/>
  <c r="W45" i="3"/>
  <c r="S33" i="2"/>
  <c r="AT10" i="1" s="1"/>
  <c r="S34" i="2"/>
  <c r="AT11" i="1" s="1"/>
  <c r="S37" i="2"/>
  <c r="AT14" i="1" s="1"/>
  <c r="W13" i="3"/>
  <c r="H16" i="3"/>
  <c r="H23" i="3"/>
  <c r="H27" i="3"/>
  <c r="H31" i="3"/>
  <c r="J38" i="3"/>
  <c r="W41" i="3"/>
  <c r="Y13" i="3"/>
  <c r="J15" i="3"/>
  <c r="J31" i="3"/>
  <c r="W37" i="3"/>
  <c r="H46" i="3"/>
  <c r="V23" i="2"/>
  <c r="BE13" i="1" s="1"/>
  <c r="V33" i="2"/>
  <c r="BF10" i="1" s="1"/>
  <c r="V34" i="2"/>
  <c r="BF11" i="1" s="1"/>
  <c r="V35" i="2"/>
  <c r="BF12" i="1" s="1"/>
  <c r="V36" i="2"/>
  <c r="BF13" i="1" s="1"/>
  <c r="V37" i="2"/>
  <c r="BF14" i="1" s="1"/>
  <c r="Y8" i="3"/>
  <c r="J12" i="3"/>
  <c r="W15" i="3"/>
  <c r="W22" i="3"/>
  <c r="W26" i="3"/>
  <c r="W30" i="3"/>
  <c r="H36" i="3"/>
  <c r="J40" i="3"/>
  <c r="W43" i="3"/>
  <c r="J19" i="2"/>
  <c r="AO9" i="1" s="1"/>
  <c r="J32" i="2"/>
  <c r="H32" i="2"/>
  <c r="AL9" i="1" s="1"/>
  <c r="J7" i="3"/>
  <c r="J11" i="3"/>
  <c r="H12" i="3"/>
  <c r="S9" i="2" l="1"/>
  <c r="AR12" i="1" s="1"/>
  <c r="T6" i="2"/>
  <c r="AZ9" i="1" s="1"/>
  <c r="H10" i="2"/>
  <c r="AJ13" i="1" s="1"/>
  <c r="G8" i="2"/>
  <c r="AB11" i="1" s="1"/>
  <c r="J34" i="2"/>
  <c r="AP11" i="1" s="1"/>
  <c r="J33" i="2"/>
  <c r="AP10" i="1" s="1"/>
  <c r="J36" i="2"/>
  <c r="AP13" i="1" s="1"/>
  <c r="I22" i="2"/>
  <c r="AG12" i="1" s="1"/>
  <c r="J24" i="2"/>
  <c r="AO14" i="1" s="1"/>
  <c r="J20" i="2"/>
  <c r="AO10" i="1" s="1"/>
  <c r="T7" i="2"/>
  <c r="AZ10" i="1" s="1"/>
  <c r="H8" i="2"/>
  <c r="AJ11" i="1" s="1"/>
  <c r="AN13" i="1"/>
  <c r="T22" i="2"/>
  <c r="BA12" i="1" s="1"/>
  <c r="H37" i="2"/>
  <c r="AL14" i="1" s="1"/>
  <c r="I10" i="2"/>
  <c r="AF13" i="1" s="1"/>
  <c r="H34" i="2"/>
  <c r="AL11" i="1" s="1"/>
  <c r="J37" i="2"/>
  <c r="AP14" i="1" s="1"/>
  <c r="J7" i="2"/>
  <c r="I9" i="2"/>
  <c r="AF12" i="1" s="1"/>
  <c r="J9" i="2"/>
  <c r="AN12" i="1" s="1"/>
  <c r="H35" i="2"/>
  <c r="AL12" i="1" s="1"/>
  <c r="G7" i="2"/>
  <c r="AB10" i="1" s="1"/>
  <c r="J8" i="2"/>
  <c r="AN11" i="1" s="1"/>
  <c r="T11" i="2"/>
  <c r="AZ14" i="1" s="1"/>
  <c r="G11" i="2"/>
  <c r="AB14" i="1" s="1"/>
  <c r="S11" i="2"/>
  <c r="AR14" i="1" s="1"/>
  <c r="H11" i="2"/>
  <c r="AJ14" i="1" s="1"/>
  <c r="J11" i="2"/>
  <c r="AN14" i="1" s="1"/>
  <c r="J6" i="2"/>
  <c r="AN9" i="1" s="1"/>
  <c r="V19" i="2"/>
  <c r="BE9" i="1" s="1"/>
  <c r="S36" i="2"/>
  <c r="AT13" i="1" s="1"/>
  <c r="T21" i="2"/>
  <c r="BA11" i="1" s="1"/>
  <c r="I37" i="2"/>
  <c r="AH14" i="1" s="1"/>
  <c r="U32" i="2"/>
  <c r="AX9" i="1" s="1"/>
  <c r="V10" i="2"/>
  <c r="BD13" i="1" s="1"/>
  <c r="G10" i="2"/>
  <c r="AB13" i="1" s="1"/>
  <c r="G9" i="2"/>
  <c r="AB12" i="1" s="1"/>
  <c r="V8" i="2"/>
  <c r="BD11" i="1" s="1"/>
  <c r="S6" i="2"/>
  <c r="AR9" i="1" s="1"/>
  <c r="T8" i="2"/>
  <c r="AZ11" i="1" s="1"/>
  <c r="I11" i="2"/>
  <c r="AF14" i="1" s="1"/>
  <c r="T9" i="2"/>
  <c r="AZ12" i="1" s="1"/>
  <c r="U11" i="2"/>
  <c r="AV14" i="1" s="1"/>
  <c r="I36" i="2"/>
  <c r="AH13" i="1" s="1"/>
  <c r="I21" i="2"/>
  <c r="AG11" i="1" s="1"/>
  <c r="H23" i="2"/>
  <c r="AK13" i="1" s="1"/>
  <c r="I24" i="2"/>
  <c r="AG14" i="1" s="1"/>
  <c r="S10" i="2"/>
  <c r="AR13" i="1" s="1"/>
  <c r="W6" i="3"/>
  <c r="H7" i="2"/>
  <c r="AJ10" i="1" s="1"/>
  <c r="H6" i="2"/>
  <c r="AJ9" i="1" s="1"/>
  <c r="V11" i="2"/>
  <c r="BD14" i="1" s="1"/>
  <c r="T32" i="2"/>
  <c r="BB9" i="1" s="1"/>
  <c r="S19" i="2"/>
  <c r="AS9" i="1" s="1"/>
  <c r="I34" i="2"/>
  <c r="AH11" i="1" s="1"/>
  <c r="I33" i="2"/>
  <c r="AH10" i="1" s="1"/>
  <c r="U24" i="2"/>
  <c r="AW14" i="1" s="1"/>
  <c r="U22" i="2"/>
  <c r="AW12" i="1" s="1"/>
  <c r="U21" i="2"/>
  <c r="AW11" i="1" s="1"/>
  <c r="U20" i="2"/>
  <c r="AW10" i="1" s="1"/>
  <c r="U6" i="2"/>
  <c r="AV9" i="1" s="1"/>
  <c r="S24" i="2"/>
  <c r="AS14" i="1" s="1"/>
  <c r="T20" i="2"/>
  <c r="BA10" i="1" s="1"/>
  <c r="J22" i="2"/>
  <c r="AO12" i="1" s="1"/>
  <c r="I20" i="2"/>
  <c r="AG10" i="1" s="1"/>
  <c r="H24" i="2"/>
  <c r="AK14" i="1" s="1"/>
  <c r="H22" i="2"/>
  <c r="AK12" i="1" s="1"/>
  <c r="H20" i="2"/>
  <c r="AK10" i="1" s="1"/>
  <c r="V9" i="2"/>
  <c r="BD12" i="1" s="1"/>
  <c r="S7" i="2"/>
  <c r="AR10" i="1" s="1"/>
  <c r="S8" i="2"/>
  <c r="AR11" i="1" s="1"/>
  <c r="I7" i="2"/>
  <c r="AF10" i="1" s="1"/>
  <c r="H19" i="2"/>
  <c r="AK9" i="1" s="1"/>
  <c r="I6" i="2"/>
  <c r="AF9" i="1" s="1"/>
  <c r="I8" i="2"/>
  <c r="AF11" i="1" s="1"/>
  <c r="G6" i="2"/>
  <c r="AB9" i="1" s="1"/>
  <c r="H9" i="2"/>
  <c r="AJ12" i="1" s="1"/>
  <c r="J21" i="2"/>
  <c r="AO11" i="1" s="1"/>
  <c r="V7" i="2"/>
  <c r="BD10" i="1" s="1"/>
  <c r="S35" i="2"/>
  <c r="AT12" i="1" s="1"/>
  <c r="H33" i="2"/>
  <c r="AL10" i="1" s="1"/>
  <c r="T24" i="2"/>
  <c r="BA14" i="1" s="1"/>
  <c r="T23" i="2"/>
  <c r="BA13" i="1" s="1"/>
  <c r="H36" i="2"/>
  <c r="AL13" i="1" s="1"/>
  <c r="AP9" i="1"/>
  <c r="AN10" i="1" l="1"/>
</calcChain>
</file>

<file path=xl/sharedStrings.xml><?xml version="1.0" encoding="utf-8"?>
<sst xmlns="http://schemas.openxmlformats.org/spreadsheetml/2006/main" count="946" uniqueCount="172">
  <si>
    <t>% Third party offers</t>
  </si>
  <si>
    <t>% Third party acceptances</t>
  </si>
  <si>
    <t>DGLV</t>
  </si>
  <si>
    <t>DGHV</t>
  </si>
  <si>
    <t>LVAL</t>
  </si>
  <si>
    <t>LVHV</t>
  </si>
  <si>
    <t>HVHV</t>
  </si>
  <si>
    <t>LVEHV</t>
  </si>
  <si>
    <t>HVEHV</t>
  </si>
  <si>
    <t>EHVEHV</t>
  </si>
  <si>
    <t>HV132</t>
  </si>
  <si>
    <t>132kV</t>
  </si>
  <si>
    <t>DGEHV</t>
  </si>
  <si>
    <t>DG132kV</t>
  </si>
  <si>
    <t>Projects with no contestable work (whether accepted or not)</t>
  </si>
  <si>
    <t>Single service LV connection</t>
  </si>
  <si>
    <t>LVSSA</t>
  </si>
  <si>
    <t>Excluded</t>
  </si>
  <si>
    <t>DNO</t>
  </si>
  <si>
    <t>Small project demand connection (LV)</t>
  </si>
  <si>
    <t>LVSSB</t>
  </si>
  <si>
    <t>All other LV (with only LV work)</t>
  </si>
  <si>
    <t>LV end connections involving HV work</t>
  </si>
  <si>
    <t>HV end connections involving only HV work</t>
  </si>
  <si>
    <t>LV end connections involving EHV work</t>
  </si>
  <si>
    <t>HV end connections involving EHV work</t>
  </si>
  <si>
    <t>EHV end connections involving only EHV work</t>
  </si>
  <si>
    <t>HV or EHV connections involving 132kV work</t>
  </si>
  <si>
    <t>132kV end connections involving only 132kV work</t>
  </si>
  <si>
    <t>DG only involving LV assets only</t>
  </si>
  <si>
    <t>DG connection with highest voltage at HV</t>
  </si>
  <si>
    <t>DG connection with highest voltage at EHV</t>
  </si>
  <si>
    <t>DG connection with highest voltage at 132kV</t>
  </si>
  <si>
    <t>Unmetered Local Authority connections</t>
  </si>
  <si>
    <t>UMLA</t>
  </si>
  <si>
    <t>Unmetered connections under PFI</t>
  </si>
  <si>
    <t>PFI</t>
  </si>
  <si>
    <t>Other unmetered connections (non-LA or PFI)</t>
  </si>
  <si>
    <t>OUMC</t>
  </si>
  <si>
    <t>Third party</t>
  </si>
  <si>
    <t>Metered demand LV</t>
  </si>
  <si>
    <t>Metered demand HV</t>
  </si>
  <si>
    <t>Metered demand HV &amp; EV</t>
  </si>
  <si>
    <t>Distributed generation LV</t>
  </si>
  <si>
    <t xml:space="preserve">Unmetered  local authority </t>
  </si>
  <si>
    <t>Unmetered PFI</t>
  </si>
  <si>
    <t xml:space="preserve">Unmetered other </t>
  </si>
  <si>
    <t xml:space="preserve">The total share of DNO connection offers &amp; acceptances </t>
  </si>
  <si>
    <t>% of DNO offers</t>
  </si>
  <si>
    <t>% of DNO offer acceptances</t>
  </si>
  <si>
    <t>The total share of third party connection offers &amp; acceptances</t>
  </si>
  <si>
    <t>% third party offers</t>
  </si>
  <si>
    <t xml:space="preserve">The total share of DNO &amp; third party connection offers &amp; acceptances </t>
  </si>
  <si>
    <t>No. of DNO offers as a % of total offers</t>
  </si>
  <si>
    <t>No. of third party offers as a % of total offers</t>
  </si>
  <si>
    <t>The % of total capacity offered by third parties</t>
  </si>
  <si>
    <t xml:space="preserve">No. of DNO acceptances as a % of total acceptances </t>
  </si>
  <si>
    <t>Total capacity accepted from DNO offers (MW)</t>
  </si>
  <si>
    <t>Full Market Segment Summary</t>
  </si>
  <si>
    <t>Competition Levels - Three Year Trends</t>
  </si>
  <si>
    <t>Distributed generation HV</t>
  </si>
  <si>
    <t>Total capacity requested (MW)</t>
  </si>
  <si>
    <t>Metered demand EV &amp; above</t>
  </si>
  <si>
    <t>Unmetered local authority</t>
  </si>
  <si>
    <t>Private finance initiative (PFI)</t>
  </si>
  <si>
    <t>Legal Requirements Test</t>
  </si>
  <si>
    <t>DSA</t>
  </si>
  <si>
    <t>Regulatory Year</t>
  </si>
  <si>
    <t>Enforced breaches of the Competition Act 1998 or of the relevant connections related licence conditions (Y/N)</t>
  </si>
  <si>
    <r>
      <t xml:space="preserve">Market segment
</t>
    </r>
    <r>
      <rPr>
        <i/>
        <sz val="8"/>
        <color theme="0"/>
        <rFont val="Verdana"/>
        <family val="2"/>
      </rPr>
      <t xml:space="preserve">List of all relevant market segments
</t>
    </r>
  </si>
  <si>
    <t xml:space="preserve">Unmetered local authority </t>
  </si>
  <si>
    <t>Market Segment: Sub Categories</t>
  </si>
  <si>
    <t>Market segment: Sub category - Connection/Customer type</t>
  </si>
  <si>
    <t xml:space="preserve">Market segment that the sub category falls under
</t>
  </si>
  <si>
    <t>Metered demand HV &amp; EHV</t>
  </si>
  <si>
    <t>Metered demand EHV and above</t>
  </si>
  <si>
    <t>Distributed generation HV and EHV</t>
  </si>
  <si>
    <r>
      <rPr>
        <b/>
        <sz val="11"/>
        <color theme="0"/>
        <rFont val="Verdana"/>
        <family val="2"/>
      </rPr>
      <t>Market segment</t>
    </r>
    <r>
      <rPr>
        <sz val="10"/>
        <color theme="0"/>
        <rFont val="Verdana"/>
        <family val="2"/>
      </rPr>
      <t xml:space="preserve">
</t>
    </r>
    <r>
      <rPr>
        <i/>
        <sz val="8"/>
        <color theme="0"/>
        <rFont val="Verdana"/>
        <family val="2"/>
      </rPr>
      <t>List of all relevant market segments</t>
    </r>
    <r>
      <rPr>
        <sz val="10"/>
        <color theme="0"/>
        <rFont val="Verdana"/>
        <family val="2"/>
      </rPr>
      <t xml:space="preserve">. 
</t>
    </r>
    <r>
      <rPr>
        <i/>
        <sz val="8"/>
        <color theme="0"/>
        <rFont val="Verdana"/>
        <family val="2"/>
      </rPr>
      <t>For unmetered, use the 'no. of DNO acceptances / no. of third party acceptances', to reflect how much work was completed by each.</t>
    </r>
  </si>
  <si>
    <r>
      <t xml:space="preserve">Provider of contestable work
</t>
    </r>
    <r>
      <rPr>
        <i/>
        <sz val="8"/>
        <color theme="0"/>
        <rFont val="Verdana"/>
        <family val="2"/>
      </rPr>
      <t>DNO or third party (ICP or IDNO)</t>
    </r>
  </si>
  <si>
    <r>
      <t xml:space="preserve">Connection/ Customer type
</t>
    </r>
    <r>
      <rPr>
        <i/>
        <sz val="8"/>
        <color theme="0"/>
        <rFont val="Verdana"/>
        <family val="2"/>
      </rPr>
      <t>If works for any of the following types of connections were not completed, please enter '0' in the data section</t>
    </r>
  </si>
  <si>
    <r>
      <rPr>
        <b/>
        <sz val="11"/>
        <color theme="0"/>
        <rFont val="Verdana"/>
        <family val="2"/>
      </rPr>
      <t>Market segment</t>
    </r>
    <r>
      <rPr>
        <sz val="10"/>
        <color theme="0"/>
        <rFont val="Verdana"/>
        <family val="2"/>
      </rPr>
      <t xml:space="preserve">
</t>
    </r>
    <r>
      <rPr>
        <i/>
        <sz val="8"/>
        <color theme="0"/>
        <rFont val="Verdana"/>
        <family val="2"/>
      </rPr>
      <t>List of all relevant market segments.
For unmetered, use the 'no. of DNO acceptances / no. of third party acceptances', to reflect how much work was completed by each.</t>
    </r>
  </si>
  <si>
    <t xml:space="preserve">Guidance </t>
  </si>
  <si>
    <t xml:space="preserve">List of defined terms </t>
  </si>
  <si>
    <t>The total share of DNO &amp; third party connection offers &amp; acceptances in terms of capacity (MW)</t>
  </si>
  <si>
    <t>No. of third party acceptances as a % of total acceptances</t>
  </si>
  <si>
    <t xml:space="preserve"> If any connection or customer type is not captured then add an extra row. Please only fill in the cells in yellow.</t>
  </si>
  <si>
    <t>Final quoted figures - All Projects</t>
  </si>
  <si>
    <t>Total Value of all non-contestable work (£)</t>
  </si>
  <si>
    <t xml:space="preserve">The Total Value (£) of all connections </t>
  </si>
  <si>
    <t>Total capacity requested excluding Non - Contestable work (MW)</t>
  </si>
  <si>
    <t>The % of total capacity accepted from DNOs</t>
  </si>
  <si>
    <r>
      <t>Market segment: Sub Category -</t>
    </r>
    <r>
      <rPr>
        <sz val="11"/>
        <color theme="0"/>
        <rFont val="Verdana"/>
        <family val="2"/>
      </rPr>
      <t xml:space="preserve"> </t>
    </r>
    <r>
      <rPr>
        <b/>
        <sz val="11"/>
        <color theme="0"/>
        <rFont val="Verdana"/>
        <family val="2"/>
      </rPr>
      <t>Connection / Customer type</t>
    </r>
    <r>
      <rPr>
        <sz val="11"/>
        <color theme="0"/>
        <rFont val="Verdana"/>
        <family val="2"/>
      </rPr>
      <t xml:space="preserve">
</t>
    </r>
    <r>
      <rPr>
        <i/>
        <sz val="8"/>
        <color theme="0"/>
        <rFont val="Verdana"/>
        <family val="2"/>
      </rPr>
      <t xml:space="preserve">If any sub categories are missing in the list below, please an extra row and enter it. </t>
    </r>
  </si>
  <si>
    <t>This sheet details the competitions picture for all relevant market segments, including sub categories to each segment. The green cells indicates which cells are linked through, and don't need to be filled. Only fill the yellow cells</t>
  </si>
  <si>
    <t>Quotations Issued 2017-18</t>
  </si>
  <si>
    <t>Quotations Issued 2018-19</t>
  </si>
  <si>
    <t>Quotations Issued 2019-20</t>
  </si>
  <si>
    <r>
      <rPr>
        <b/>
        <sz val="11"/>
        <color theme="0"/>
        <rFont val="Verdana"/>
        <family val="2"/>
      </rPr>
      <t xml:space="preserve">DPCR5 Competition Test process - </t>
    </r>
    <r>
      <rPr>
        <b/>
        <sz val="11"/>
        <color rgb="FF00B050"/>
        <rFont val="Verdana"/>
        <family val="2"/>
      </rPr>
      <t>Pass</t>
    </r>
    <r>
      <rPr>
        <b/>
        <sz val="11"/>
        <color theme="0"/>
        <rFont val="Verdana"/>
        <family val="2"/>
      </rPr>
      <t xml:space="preserve"> or </t>
    </r>
    <r>
      <rPr>
        <b/>
        <sz val="11"/>
        <color rgb="FFFF0000"/>
        <rFont val="Verdana"/>
        <family val="2"/>
      </rPr>
      <t>Pass or Did not pass</t>
    </r>
    <r>
      <rPr>
        <sz val="10"/>
        <color theme="0"/>
        <rFont val="Verdana"/>
        <family val="2"/>
      </rPr>
      <t xml:space="preserve">
</t>
    </r>
    <r>
      <rPr>
        <i/>
        <sz val="8"/>
        <color theme="0"/>
        <rFont val="Verdana"/>
        <family val="2"/>
      </rPr>
      <t xml:space="preserve">Please indicate which segments passed, which segments failed, as well as which segments were not reviewed as part of the DPCR5 Competition Test process </t>
    </r>
  </si>
  <si>
    <t>DNOs should indicate which DSA they are completing the template for here:</t>
  </si>
  <si>
    <t>DNO group</t>
  </si>
  <si>
    <r>
      <t xml:space="preserve">Outcome of the DPCR5 Competition Test process - </t>
    </r>
    <r>
      <rPr>
        <b/>
        <sz val="11"/>
        <color rgb="FF00B050"/>
        <rFont val="Verdana"/>
        <family val="2"/>
      </rPr>
      <t>Pass,</t>
    </r>
    <r>
      <rPr>
        <b/>
        <sz val="11"/>
        <color theme="0"/>
        <rFont val="Verdana"/>
        <family val="2"/>
      </rPr>
      <t xml:space="preserve"> </t>
    </r>
    <r>
      <rPr>
        <b/>
        <sz val="11"/>
        <color rgb="FFFF0000"/>
        <rFont val="Verdana"/>
        <family val="2"/>
      </rPr>
      <t xml:space="preserve">Did not pass </t>
    </r>
    <r>
      <rPr>
        <b/>
        <sz val="11"/>
        <color theme="0"/>
        <rFont val="Verdana"/>
        <family val="2"/>
      </rPr>
      <t xml:space="preserve">or </t>
    </r>
    <r>
      <rPr>
        <b/>
        <sz val="11"/>
        <color theme="2"/>
        <rFont val="Verdana"/>
        <family val="2"/>
      </rPr>
      <t>Did not apply</t>
    </r>
    <r>
      <rPr>
        <b/>
        <sz val="11"/>
        <color theme="0"/>
        <rFont val="Verdana"/>
        <family val="2"/>
      </rPr>
      <t xml:space="preserve">
</t>
    </r>
    <r>
      <rPr>
        <i/>
        <sz val="8"/>
        <color theme="0"/>
        <rFont val="Verdana"/>
        <family val="2"/>
      </rPr>
      <t xml:space="preserve">Please indicate the outcome of the DPCR5 Competition Test process </t>
    </r>
  </si>
  <si>
    <t>Pass</t>
  </si>
  <si>
    <t>Did not pass</t>
  </si>
  <si>
    <t>Did not apply</t>
  </si>
  <si>
    <t>Please indicate whether the licensee has had any enforced breaches of the Competition Act 1998 or of the relevant connections related licence conditions in the relevant Regulatory Year in the DSA for which it is completing this template:</t>
  </si>
  <si>
    <t xml:space="preserve">Total Value of all full acceptances </t>
  </si>
  <si>
    <t>Final quoted projects - Full Acceptance (Projects with Contestable Work)</t>
  </si>
  <si>
    <t>Final quoted projects - Partial Acceptance (Projects with Contestable Work)</t>
  </si>
  <si>
    <t>Final quoted projects - Not Accepted (Projects with Contestable Work)</t>
  </si>
  <si>
    <t>Cumulative Total Value (£)
Includes contestable and non-contestable value figures for full, partial &amp; non-acceptances for DNO &amp; third party</t>
  </si>
  <si>
    <t xml:space="preserve">Cumulative Total Value for DNOs (£)
Includes contestable and non-contestable value figures for full, partial &amp; non-acceptances for DNO only </t>
  </si>
  <si>
    <r>
      <t xml:space="preserve">Market segment
</t>
    </r>
    <r>
      <rPr>
        <i/>
        <sz val="8"/>
        <color theme="0"/>
        <rFont val="Verdana"/>
        <family val="2"/>
      </rPr>
      <t>All market segments reflected in this column. If any market segment does not apply to your DNO area, enter '0' in the data section of the table</t>
    </r>
    <r>
      <rPr>
        <b/>
        <sz val="11"/>
        <color theme="0"/>
        <rFont val="Verdana"/>
        <family val="2"/>
      </rPr>
      <t xml:space="preserve"> 
</t>
    </r>
    <r>
      <rPr>
        <i/>
        <sz val="8"/>
        <color theme="0"/>
        <rFont val="Verdana"/>
        <family val="2"/>
      </rPr>
      <t xml:space="preserve">For unmetered connections, please reflect the </t>
    </r>
    <r>
      <rPr>
        <b/>
        <i/>
        <sz val="8"/>
        <color theme="0"/>
        <rFont val="Verdana"/>
        <family val="2"/>
      </rPr>
      <t>number of units</t>
    </r>
    <r>
      <rPr>
        <i/>
        <sz val="8"/>
        <color theme="0"/>
        <rFont val="Verdana"/>
        <family val="2"/>
      </rPr>
      <t xml:space="preserve"> of work completed by DNOs and third parties in column F. This should reflect the total unmetered </t>
    </r>
    <r>
      <rPr>
        <b/>
        <i/>
        <sz val="8"/>
        <color theme="0"/>
        <rFont val="Verdana"/>
        <family val="2"/>
      </rPr>
      <t>units</t>
    </r>
    <r>
      <rPr>
        <i/>
        <sz val="8"/>
        <color theme="0"/>
        <rFont val="Verdana"/>
        <family val="2"/>
      </rPr>
      <t xml:space="preserve"> completed in the Regulatory Year</t>
    </r>
  </si>
  <si>
    <t xml:space="preserve">Cumulative Total Value 
Excluding full non-contestable work (£) </t>
  </si>
  <si>
    <t xml:space="preserve">Please enter all quotations (issued and accepted) by DNOs &amp; third parties in the 2018-2019 Regulatory Year. </t>
  </si>
  <si>
    <t xml:space="preserve">Please enter all quotations (issued and accepted) by DNOs &amp; third parties in the 2019-2020 Regulatory Year. </t>
  </si>
  <si>
    <t>% DNO offers</t>
  </si>
  <si>
    <t>% DNO acceptances</t>
  </si>
  <si>
    <t>The % of total capacity accepted from third parties</t>
  </si>
  <si>
    <r>
      <t xml:space="preserve">Total capacity requested from third parties (MW) 
</t>
    </r>
    <r>
      <rPr>
        <i/>
        <sz val="8"/>
        <color theme="0"/>
        <rFont val="Verdana"/>
        <family val="2"/>
      </rPr>
      <t>Includes full, partial and non-acceptances from contestable connections</t>
    </r>
  </si>
  <si>
    <r>
      <t xml:space="preserve">Total capacity accepted from DNOs (MW)
</t>
    </r>
    <r>
      <rPr>
        <i/>
        <sz val="8"/>
        <color theme="0"/>
        <rFont val="Verdana"/>
        <family val="2"/>
      </rPr>
      <t>Only full acceptances</t>
    </r>
  </si>
  <si>
    <r>
      <t xml:space="preserve">Total capacity accepted from third parties (MW)
</t>
    </r>
    <r>
      <rPr>
        <i/>
        <sz val="8"/>
        <color theme="0"/>
        <rFont val="Verdana"/>
        <family val="2"/>
      </rPr>
      <t>Only full and partial acceptances</t>
    </r>
  </si>
  <si>
    <t>The % of total capacity requested from third parties</t>
  </si>
  <si>
    <t>The % of total capacity requested from DNOs</t>
  </si>
  <si>
    <t>Cumulative Total Value (£)
Includes contestable and non-contestable value figures for full, partial &amp; non-acceptances for DNO &amp; third party
For unmetered the total value is for all units completed</t>
  </si>
  <si>
    <r>
      <t xml:space="preserve">Total no. of offers (#) 
</t>
    </r>
    <r>
      <rPr>
        <i/>
        <sz val="8"/>
        <color theme="0"/>
        <rFont val="Verdana"/>
        <family val="2"/>
      </rPr>
      <t>For unmetered please reflect the number of units completed</t>
    </r>
  </si>
  <si>
    <t xml:space="preserve">Total no. of offers (#)
</t>
  </si>
  <si>
    <t>Number of offers that required reinforcement (#)</t>
  </si>
  <si>
    <t>Total value of all DNO non-acceptance (£)</t>
  </si>
  <si>
    <t>Total value of all DNO partial acceptance (£)</t>
  </si>
  <si>
    <t xml:space="preserve">Total value of all DNO full acceptances (£) </t>
  </si>
  <si>
    <t>Total no. of Offers excluding full non - contestable work (#)</t>
  </si>
  <si>
    <t>Total no. of offers (#)</t>
  </si>
  <si>
    <t>Total no. offers (#)</t>
  </si>
  <si>
    <t>Total Value of all partial acceptances (£)</t>
  </si>
  <si>
    <t>Other charges (£)</t>
  </si>
  <si>
    <t>Element of connection that is subject to the apportionment rule – DUoS funded [reinforcement] (£)</t>
  </si>
  <si>
    <t xml:space="preserve">Element of connection that is subject to the apportionment rule – customer funded (£) </t>
  </si>
  <si>
    <t>Element of connection that is sole use funded – non-contestable (£)</t>
  </si>
  <si>
    <t xml:space="preserve">Element of connection that is sole-use funded – contestable (£) </t>
  </si>
  <si>
    <t xml:space="preserve">Aggregated total value (£) </t>
  </si>
  <si>
    <t>Element of connection that is sole-use funded – contestable (£)</t>
  </si>
  <si>
    <t>Element of connection that is sole-use funded – contestable 
For unmetered use this column to detail the cost of all units completed (£)</t>
  </si>
  <si>
    <t xml:space="preserve">Total value of all DNO non-acceptance (£) </t>
  </si>
  <si>
    <t xml:space="preserve">Total value of all DNO partial acceptance (£) </t>
  </si>
  <si>
    <t>Aggregated total value (£)</t>
  </si>
  <si>
    <t>Element of connection that is subject to the apportionment rule – customer funded (£)</t>
  </si>
  <si>
    <t>Total Value of all full acceptances (£)</t>
  </si>
  <si>
    <t>Total value of all DNO full acceptances (£)</t>
  </si>
  <si>
    <t xml:space="preserve">Element of connection that is sole use funded – non-contestable (£) </t>
  </si>
  <si>
    <t>No. of DNO offers, excluding full non-contestable work
(#)</t>
  </si>
  <si>
    <t>No. of third party offers
(#)</t>
  </si>
  <si>
    <r>
      <t xml:space="preserve">No. DNO acceptances (#)
</t>
    </r>
    <r>
      <rPr>
        <i/>
        <sz val="8"/>
        <color theme="0"/>
        <rFont val="Verdana"/>
        <family val="2"/>
      </rPr>
      <t>Includes DNO full acceptances only. Partial acceptances and non-acceptances excluded</t>
    </r>
  </si>
  <si>
    <r>
      <t xml:space="preserve">No. of third party acceptances (#)
</t>
    </r>
    <r>
      <rPr>
        <i/>
        <sz val="8"/>
        <color theme="0"/>
        <rFont val="Verdana"/>
        <family val="2"/>
      </rPr>
      <t>Includes third party full acceptances &amp; partial acceptances</t>
    </r>
  </si>
  <si>
    <t>Average value of a DNO full acceptance (£)</t>
  </si>
  <si>
    <t>Average value of a DNO partial acceptance (£)</t>
  </si>
  <si>
    <t>Average value of a DNO non-acceptance (£)</t>
  </si>
  <si>
    <r>
      <t xml:space="preserve">Total capacity requested from DNOs (MW)
</t>
    </r>
    <r>
      <rPr>
        <i/>
        <sz val="8"/>
        <color theme="0"/>
        <rFont val="Verdana"/>
        <family val="2"/>
      </rPr>
      <t>Includes full and non-acceptances of contestable connections</t>
    </r>
  </si>
  <si>
    <t xml:space="preserve">No. of DNO offers, excluding full non-contestable work (#)
</t>
  </si>
  <si>
    <t>No. of third party offers (#)</t>
  </si>
  <si>
    <r>
      <t>No. DNO acceptances (#)</t>
    </r>
    <r>
      <rPr>
        <sz val="8"/>
        <color rgb="FFFF0000"/>
        <rFont val="Verdana"/>
        <family val="2"/>
      </rPr>
      <t xml:space="preserve">
</t>
    </r>
    <r>
      <rPr>
        <i/>
        <sz val="8"/>
        <color theme="0"/>
        <rFont val="Verdana"/>
        <family val="2"/>
      </rPr>
      <t>Includes DNO full acceptances only. Partial acceptances and non-acceptances excluded
For unmetered, number of units completed is reflected</t>
    </r>
  </si>
  <si>
    <r>
      <t xml:space="preserve">No. of third party acceptances (#)
</t>
    </r>
    <r>
      <rPr>
        <i/>
        <sz val="8"/>
        <color theme="0"/>
        <rFont val="Verdana"/>
        <family val="2"/>
      </rPr>
      <t>Includes third party full acceptances &amp; partial acceptances
For unmetered, number of units completed is reflected</t>
    </r>
  </si>
  <si>
    <r>
      <t xml:space="preserve">Average value of a DNO full acceptance (£)
</t>
    </r>
    <r>
      <rPr>
        <i/>
        <sz val="8"/>
        <color theme="0"/>
        <rFont val="Verdana"/>
        <family val="2"/>
      </rPr>
      <t>For unmetered this is the average value of a job</t>
    </r>
  </si>
  <si>
    <t>No. of DNO offers as a % of total offers (#)</t>
  </si>
  <si>
    <r>
      <rPr>
        <sz val="10"/>
        <color theme="0"/>
        <rFont val="Verdana"/>
        <family val="2"/>
      </rPr>
      <t>No. of DNO acceptances as a % of total acceptances. (#)</t>
    </r>
    <r>
      <rPr>
        <sz val="11"/>
        <color theme="0"/>
        <rFont val="Verdana"/>
        <family val="2"/>
      </rPr>
      <t xml:space="preserve">
</t>
    </r>
    <r>
      <rPr>
        <i/>
        <sz val="8"/>
        <color theme="0"/>
        <rFont val="Verdana"/>
        <family val="2"/>
      </rPr>
      <t xml:space="preserve">For unmetered connections, this column reflects how many unmetered jobs / work was completed by DNOs </t>
    </r>
  </si>
  <si>
    <r>
      <t xml:space="preserve">Cumulative Total Value (£)
Includes contestable and non-contestable value figures for full, partial &amp; non-acceptances for DNO &amp; third party
</t>
    </r>
    <r>
      <rPr>
        <i/>
        <sz val="8"/>
        <color theme="0"/>
        <rFont val="Verdana"/>
        <family val="2"/>
      </rPr>
      <t>For unmetered the total value is for all units completed</t>
    </r>
  </si>
  <si>
    <r>
      <t xml:space="preserve">% third party acceptances
</t>
    </r>
    <r>
      <rPr>
        <i/>
        <sz val="8"/>
        <color theme="0"/>
        <rFont val="Verdana"/>
        <family val="2"/>
      </rPr>
      <t xml:space="preserve">For unmetered connections, this column reflects how many unmetered jobs / work was completed by third parties </t>
    </r>
  </si>
  <si>
    <t>No. of third parties receiving quotes (#)</t>
  </si>
  <si>
    <t>No. of third parties making connections (#)</t>
  </si>
  <si>
    <t>No. of competitive alternatives (#)</t>
  </si>
  <si>
    <r>
      <t xml:space="preserve">Provider of work
</t>
    </r>
    <r>
      <rPr>
        <i/>
        <sz val="8"/>
        <color theme="0"/>
        <rFont val="Verdana"/>
        <family val="2"/>
      </rPr>
      <t>DNO or third party (ICP or IDNO)</t>
    </r>
  </si>
  <si>
    <t xml:space="preserve">Please enter all quotations (issued and accepted) by DNOs &amp; third parties in the 2017-2018 Regulatory Year. </t>
  </si>
  <si>
    <t>Description of trends</t>
  </si>
  <si>
    <t>This sheet details the competitions picture for all RMS. The green cells indicates which cells are linked through, and don't need to be filled. Only fill the yellow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</si>
</sst>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quot;£&quot;#,##0"/>
  </numFmts>
  <fonts count="33" x14ac:knownFonts="1">
    <font>
      <sz val="11"/>
      <color theme="1"/>
      <name val="Calibri"/>
      <family val="2"/>
      <scheme val="minor"/>
    </font>
    <font>
      <sz val="10"/>
      <color theme="1"/>
      <name val="Verdana"/>
      <family val="2"/>
    </font>
    <font>
      <sz val="11"/>
      <color theme="1"/>
      <name val="Calibri"/>
      <family val="2"/>
      <scheme val="minor"/>
    </font>
    <font>
      <sz val="10"/>
      <color rgb="FFFF0000"/>
      <name val="Verdana"/>
      <family val="2"/>
    </font>
    <font>
      <sz val="10"/>
      <color theme="1"/>
      <name val="Verdana"/>
      <family val="2"/>
    </font>
    <font>
      <sz val="10"/>
      <name val="Verdana"/>
      <family val="2"/>
    </font>
    <font>
      <b/>
      <sz val="10"/>
      <name val="Verdana"/>
      <family val="2"/>
    </font>
    <font>
      <b/>
      <sz val="10"/>
      <color indexed="8"/>
      <name val="Verdana"/>
      <family val="2"/>
    </font>
    <font>
      <b/>
      <sz val="10"/>
      <color theme="1"/>
      <name val="Verdana"/>
      <family val="2"/>
    </font>
    <font>
      <b/>
      <sz val="11"/>
      <name val="Verdana"/>
      <family val="2"/>
    </font>
    <font>
      <b/>
      <sz val="11"/>
      <color rgb="FF00B050"/>
      <name val="Verdana"/>
      <family val="2"/>
    </font>
    <font>
      <b/>
      <sz val="11"/>
      <color rgb="FFFF0000"/>
      <name val="Verdana"/>
      <family val="2"/>
    </font>
    <font>
      <b/>
      <sz val="11"/>
      <color theme="1"/>
      <name val="Verdana"/>
      <family val="2"/>
    </font>
    <font>
      <b/>
      <sz val="14"/>
      <color theme="1"/>
      <name val="Verdana"/>
      <family val="2"/>
    </font>
    <font>
      <sz val="10"/>
      <color rgb="FF000000"/>
      <name val="Verdana"/>
      <family val="2"/>
    </font>
    <font>
      <b/>
      <sz val="14"/>
      <color rgb="FF000000"/>
      <name val="Verdana"/>
      <family val="2"/>
    </font>
    <font>
      <sz val="9"/>
      <color theme="1"/>
      <name val="Verdana"/>
      <family val="2"/>
    </font>
    <font>
      <sz val="9"/>
      <name val="Verdana"/>
      <family val="2"/>
    </font>
    <font>
      <sz val="11"/>
      <name val="Verdana"/>
      <family val="2"/>
    </font>
    <font>
      <b/>
      <sz val="10"/>
      <color theme="0"/>
      <name val="Verdana"/>
      <family val="2"/>
    </font>
    <font>
      <sz val="10"/>
      <color theme="0"/>
      <name val="Verdana"/>
      <family val="2"/>
    </font>
    <font>
      <sz val="11"/>
      <color theme="1"/>
      <name val="Verdana"/>
      <family val="2"/>
    </font>
    <font>
      <sz val="11"/>
      <color theme="0"/>
      <name val="Verdana"/>
      <family val="2"/>
    </font>
    <font>
      <b/>
      <sz val="11"/>
      <color theme="0"/>
      <name val="Verdana"/>
      <family val="2"/>
    </font>
    <font>
      <i/>
      <sz val="8"/>
      <color theme="0"/>
      <name val="Verdana"/>
      <family val="2"/>
    </font>
    <font>
      <sz val="11"/>
      <color theme="0"/>
      <name val="Calibri"/>
      <family val="2"/>
      <scheme val="minor"/>
    </font>
    <font>
      <sz val="11"/>
      <name val="Calibri"/>
      <family val="2"/>
      <scheme val="minor"/>
    </font>
    <font>
      <b/>
      <sz val="9"/>
      <color theme="0"/>
      <name val="Verdana"/>
      <family val="2"/>
    </font>
    <font>
      <sz val="11"/>
      <color rgb="FFFF0000"/>
      <name val="Calibri"/>
      <family val="2"/>
      <scheme val="minor"/>
    </font>
    <font>
      <sz val="8"/>
      <color rgb="FFFF0000"/>
      <name val="Verdana"/>
      <family val="2"/>
    </font>
    <font>
      <b/>
      <sz val="11"/>
      <color theme="2"/>
      <name val="Verdana"/>
      <family val="2"/>
    </font>
    <font>
      <b/>
      <sz val="11"/>
      <name val="Calibri"/>
      <family val="2"/>
      <scheme val="minor"/>
    </font>
    <font>
      <b/>
      <i/>
      <sz val="8"/>
      <color theme="0"/>
      <name val="Verdana"/>
      <family val="2"/>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darkUp">
        <fgColor theme="0" tint="-0.34998626667073579"/>
        <bgColor auto="1"/>
      </patternFill>
    </fill>
    <fill>
      <patternFill patternType="solid">
        <fgColor indexed="26"/>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cellStyleXfs>
  <cellXfs count="211">
    <xf numFmtId="0" fontId="0" fillId="0" borderId="0" xfId="0"/>
    <xf numFmtId="9" fontId="0" fillId="3" borderId="2" xfId="2" applyFont="1" applyFill="1" applyBorder="1" applyAlignment="1">
      <alignment horizontal="center"/>
    </xf>
    <xf numFmtId="164" fontId="0" fillId="3" borderId="2" xfId="1" applyFont="1" applyFill="1" applyBorder="1" applyAlignment="1">
      <alignment horizontal="center"/>
    </xf>
    <xf numFmtId="0" fontId="7" fillId="0" borderId="0" xfId="0" applyFont="1"/>
    <xf numFmtId="0" fontId="0" fillId="0" borderId="0" xfId="0" applyAlignment="1">
      <alignment horizontal="center"/>
    </xf>
    <xf numFmtId="0" fontId="0" fillId="0" borderId="0" xfId="0" applyAlignment="1">
      <alignment wrapText="1"/>
    </xf>
    <xf numFmtId="0" fontId="4" fillId="0" borderId="0" xfId="3"/>
    <xf numFmtId="0" fontId="4" fillId="0" borderId="0" xfId="3"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3" xfId="0" applyFont="1" applyBorder="1" applyAlignment="1">
      <alignment horizontal="center" vertical="center"/>
    </xf>
    <xf numFmtId="9" fontId="0" fillId="0" borderId="0" xfId="2" applyFont="1" applyFill="1" applyBorder="1" applyAlignment="1">
      <alignment horizontal="center"/>
    </xf>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Alignment="1">
      <alignment vertical="top"/>
    </xf>
    <xf numFmtId="0" fontId="13" fillId="0" borderId="0" xfId="0" applyFont="1"/>
    <xf numFmtId="0" fontId="4" fillId="0" borderId="0" xfId="0" applyFont="1"/>
    <xf numFmtId="165" fontId="0" fillId="3" borderId="2" xfId="1" applyNumberFormat="1" applyFont="1" applyFill="1" applyBorder="1" applyAlignment="1">
      <alignment horizontal="center" vertical="top"/>
    </xf>
    <xf numFmtId="9" fontId="0" fillId="3" borderId="2" xfId="2" applyFont="1" applyFill="1" applyBorder="1" applyAlignment="1">
      <alignment horizontal="center" vertical="top"/>
    </xf>
    <xf numFmtId="165" fontId="0" fillId="3" borderId="2" xfId="1" applyNumberFormat="1" applyFont="1" applyFill="1" applyBorder="1" applyAlignment="1">
      <alignment horizontal="right" vertical="top"/>
    </xf>
    <xf numFmtId="9" fontId="0" fillId="3" borderId="2" xfId="2" applyFont="1" applyFill="1" applyBorder="1" applyAlignment="1">
      <alignment horizontal="right" vertical="top"/>
    </xf>
    <xf numFmtId="164" fontId="0" fillId="3" borderId="2" xfId="1" applyFont="1" applyFill="1" applyBorder="1" applyAlignment="1">
      <alignment horizontal="right" vertical="top"/>
    </xf>
    <xf numFmtId="0" fontId="3" fillId="0" borderId="0" xfId="0" applyFont="1" applyFill="1" applyBorder="1" applyAlignment="1">
      <alignment horizontal="center"/>
    </xf>
    <xf numFmtId="165" fontId="0" fillId="0" borderId="0" xfId="1" applyNumberFormat="1" applyFont="1" applyFill="1" applyBorder="1" applyAlignment="1">
      <alignment horizontal="center"/>
    </xf>
    <xf numFmtId="0" fontId="5" fillId="0" borderId="0" xfId="0" applyFont="1" applyFill="1"/>
    <xf numFmtId="0" fontId="5" fillId="0" borderId="0" xfId="0" applyFont="1" applyFill="1" applyAlignment="1">
      <alignment horizontal="center"/>
    </xf>
    <xf numFmtId="0" fontId="6" fillId="0" borderId="0" xfId="0" applyFont="1" applyFill="1"/>
    <xf numFmtId="0" fontId="14" fillId="0" borderId="0" xfId="0" applyFont="1" applyFill="1"/>
    <xf numFmtId="0" fontId="15" fillId="0" borderId="0" xfId="0" applyFont="1" applyFill="1"/>
    <xf numFmtId="0" fontId="5" fillId="0" borderId="0" xfId="0" applyFont="1" applyFill="1" applyAlignment="1">
      <alignment vertical="top"/>
    </xf>
    <xf numFmtId="0" fontId="0" fillId="4" borderId="1" xfId="0" applyFill="1" applyBorder="1" applyAlignment="1">
      <alignment vertical="top" wrapText="1"/>
    </xf>
    <xf numFmtId="0" fontId="0" fillId="2" borderId="2" xfId="0" applyFill="1" applyBorder="1" applyAlignment="1">
      <alignment vertical="top" wrapText="1"/>
    </xf>
    <xf numFmtId="164" fontId="0" fillId="2" borderId="1" xfId="1" applyFont="1" applyFill="1" applyBorder="1" applyAlignment="1">
      <alignment vertical="top" wrapText="1"/>
    </xf>
    <xf numFmtId="164" fontId="0" fillId="5" borderId="1" xfId="1" applyFont="1" applyFill="1" applyBorder="1" applyAlignment="1">
      <alignment vertical="top" wrapText="1"/>
    </xf>
    <xf numFmtId="165" fontId="0" fillId="5" borderId="1" xfId="1" applyNumberFormat="1" applyFont="1" applyFill="1" applyBorder="1" applyAlignment="1">
      <alignment vertical="top" wrapText="1"/>
    </xf>
    <xf numFmtId="165" fontId="0" fillId="3" borderId="2" xfId="1" applyNumberFormat="1" applyFont="1" applyFill="1" applyBorder="1" applyAlignment="1">
      <alignment horizontal="center" vertical="top" wrapText="1"/>
    </xf>
    <xf numFmtId="164" fontId="0" fillId="3" borderId="2" xfId="1" applyFont="1" applyFill="1" applyBorder="1" applyAlignment="1">
      <alignment horizontal="center" vertical="top" wrapText="1"/>
    </xf>
    <xf numFmtId="164" fontId="0" fillId="4" borderId="1" xfId="0" applyNumberFormat="1" applyFill="1" applyBorder="1" applyAlignment="1">
      <alignment vertical="top" wrapText="1"/>
    </xf>
    <xf numFmtId="0" fontId="17" fillId="0" borderId="2" xfId="0" applyFont="1" applyBorder="1" applyAlignment="1">
      <alignment horizontal="left" vertical="top" wrapText="1"/>
    </xf>
    <xf numFmtId="0" fontId="16" fillId="0" borderId="2" xfId="0" applyFont="1" applyBorder="1" applyAlignment="1">
      <alignment vertical="top"/>
    </xf>
    <xf numFmtId="0" fontId="5" fillId="0" borderId="3" xfId="0" applyFont="1" applyBorder="1" applyAlignment="1">
      <alignment horizontal="center" vertical="top" wrapText="1"/>
    </xf>
    <xf numFmtId="0" fontId="13" fillId="0" borderId="0" xfId="0" applyFont="1" applyAlignment="1">
      <alignment vertical="top"/>
    </xf>
    <xf numFmtId="0" fontId="16" fillId="0" borderId="0" xfId="0" applyFont="1" applyAlignment="1">
      <alignment vertical="top"/>
    </xf>
    <xf numFmtId="0" fontId="12" fillId="0" borderId="0" xfId="0" applyFont="1"/>
    <xf numFmtId="0" fontId="8" fillId="0" borderId="0" xfId="0" applyFont="1" applyAlignment="1">
      <alignment horizontal="left"/>
    </xf>
    <xf numFmtId="0" fontId="21" fillId="0" borderId="0" xfId="0" applyFont="1"/>
    <xf numFmtId="0" fontId="21" fillId="0" borderId="9" xfId="0" applyFont="1" applyBorder="1" applyAlignment="1">
      <alignment horizontal="center" vertical="top"/>
    </xf>
    <xf numFmtId="0" fontId="21" fillId="0" borderId="9" xfId="0" applyFont="1" applyBorder="1" applyAlignment="1">
      <alignment horizontal="center"/>
    </xf>
    <xf numFmtId="0" fontId="21" fillId="0" borderId="0" xfId="0" applyFont="1" applyFill="1" applyBorder="1" applyAlignment="1">
      <alignment horizontal="center"/>
    </xf>
    <xf numFmtId="0" fontId="21" fillId="0" borderId="0" xfId="0" applyFont="1" applyFill="1" applyBorder="1" applyAlignment="1">
      <alignment vertical="top"/>
    </xf>
    <xf numFmtId="10" fontId="21" fillId="3" borderId="1" xfId="0" applyNumberFormat="1" applyFont="1" applyFill="1" applyBorder="1" applyAlignment="1">
      <alignment horizontal="right" vertical="top"/>
    </xf>
    <xf numFmtId="10" fontId="21" fillId="3" borderId="6" xfId="0" applyNumberFormat="1" applyFont="1" applyFill="1" applyBorder="1" applyAlignment="1">
      <alignment horizontal="right" vertical="top"/>
    </xf>
    <xf numFmtId="0" fontId="21" fillId="0" borderId="0" xfId="0" applyFont="1" applyFill="1" applyBorder="1" applyAlignment="1">
      <alignment horizontal="right" vertical="top"/>
    </xf>
    <xf numFmtId="10" fontId="21" fillId="3" borderId="7" xfId="0" applyNumberFormat="1" applyFont="1" applyFill="1" applyBorder="1" applyAlignment="1">
      <alignment horizontal="right" vertical="top"/>
    </xf>
    <xf numFmtId="10" fontId="18" fillId="3" borderId="1" xfId="2" applyNumberFormat="1" applyFont="1" applyFill="1" applyBorder="1" applyAlignment="1">
      <alignment horizontal="right"/>
    </xf>
    <xf numFmtId="9" fontId="18" fillId="0" borderId="0" xfId="2" applyFont="1" applyFill="1" applyBorder="1" applyAlignment="1">
      <alignment horizontal="right"/>
    </xf>
    <xf numFmtId="0" fontId="21" fillId="0" borderId="0" xfId="0" applyFont="1" applyAlignment="1">
      <alignment horizontal="right"/>
    </xf>
    <xf numFmtId="10" fontId="21" fillId="3" borderId="1" xfId="2" applyNumberFormat="1" applyFont="1" applyFill="1" applyBorder="1" applyAlignment="1">
      <alignment horizontal="right"/>
    </xf>
    <xf numFmtId="10" fontId="21" fillId="3" borderId="2" xfId="2" applyNumberFormat="1" applyFont="1" applyFill="1" applyBorder="1" applyAlignment="1">
      <alignment horizontal="right"/>
    </xf>
    <xf numFmtId="9" fontId="21" fillId="0" borderId="3" xfId="2" applyFont="1" applyFill="1" applyBorder="1" applyAlignment="1">
      <alignment horizontal="right"/>
    </xf>
    <xf numFmtId="0" fontId="21" fillId="0" borderId="0" xfId="0" applyFont="1" applyBorder="1" applyAlignment="1">
      <alignment vertical="top"/>
    </xf>
    <xf numFmtId="0" fontId="21" fillId="0" borderId="0" xfId="0" applyFont="1" applyBorder="1" applyAlignment="1">
      <alignment horizontal="right" vertical="top"/>
    </xf>
    <xf numFmtId="0" fontId="21" fillId="3" borderId="1" xfId="0" applyNumberFormat="1" applyFont="1" applyFill="1" applyBorder="1" applyAlignment="1">
      <alignment horizontal="right" vertical="top"/>
    </xf>
    <xf numFmtId="0" fontId="18" fillId="3" borderId="1" xfId="2" applyNumberFormat="1" applyFont="1" applyFill="1" applyBorder="1" applyAlignment="1">
      <alignment horizontal="right"/>
    </xf>
    <xf numFmtId="0" fontId="21" fillId="0" borderId="0" xfId="0" applyFont="1" applyAlignment="1">
      <alignment horizontal="left"/>
    </xf>
    <xf numFmtId="0" fontId="21" fillId="0" borderId="8" xfId="0" applyFont="1" applyBorder="1" applyAlignment="1">
      <alignment horizontal="left" vertical="top"/>
    </xf>
    <xf numFmtId="0" fontId="21" fillId="0" borderId="12" xfId="0" applyFont="1" applyBorder="1" applyAlignment="1">
      <alignment vertical="top"/>
    </xf>
    <xf numFmtId="0" fontId="21" fillId="0" borderId="12" xfId="0" applyFont="1" applyFill="1" applyBorder="1" applyAlignment="1">
      <alignment vertical="top"/>
    </xf>
    <xf numFmtId="0" fontId="21" fillId="0" borderId="12" xfId="0" applyFont="1" applyFill="1" applyBorder="1" applyAlignment="1">
      <alignment vertical="top" wrapText="1"/>
    </xf>
    <xf numFmtId="0" fontId="21" fillId="0" borderId="13" xfId="0" applyFont="1" applyBorder="1" applyAlignment="1">
      <alignment vertical="top"/>
    </xf>
    <xf numFmtId="0" fontId="21" fillId="0" borderId="14" xfId="0" applyFont="1" applyBorder="1" applyAlignment="1">
      <alignment horizontal="left" vertical="top"/>
    </xf>
    <xf numFmtId="0" fontId="21" fillId="0" borderId="9" xfId="0" applyFont="1" applyBorder="1" applyAlignment="1">
      <alignment vertical="top"/>
    </xf>
    <xf numFmtId="0" fontId="21" fillId="0" borderId="14" xfId="0" applyFont="1" applyBorder="1" applyAlignment="1">
      <alignment vertical="top"/>
    </xf>
    <xf numFmtId="0" fontId="21" fillId="0" borderId="10" xfId="0" applyFont="1" applyBorder="1" applyAlignment="1">
      <alignment vertical="top"/>
    </xf>
    <xf numFmtId="0" fontId="21" fillId="0" borderId="4" xfId="0" applyFont="1" applyBorder="1" applyAlignment="1">
      <alignment vertical="top"/>
    </xf>
    <xf numFmtId="0" fontId="21" fillId="0" borderId="11" xfId="0" applyFont="1" applyBorder="1" applyAlignment="1">
      <alignment vertical="top"/>
    </xf>
    <xf numFmtId="0" fontId="1" fillId="0" borderId="0" xfId="0" applyFont="1"/>
    <xf numFmtId="0" fontId="1" fillId="0" borderId="0" xfId="0" applyFont="1" applyAlignment="1">
      <alignment wrapText="1"/>
    </xf>
    <xf numFmtId="0" fontId="20" fillId="6" borderId="1" xfId="0" applyFont="1" applyFill="1" applyBorder="1" applyAlignment="1">
      <alignment horizontal="center" vertical="top" wrapText="1"/>
    </xf>
    <xf numFmtId="0" fontId="20" fillId="6" borderId="1"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1" xfId="0" applyFont="1" applyFill="1" applyBorder="1" applyAlignment="1">
      <alignment horizontal="center" vertical="center"/>
    </xf>
    <xf numFmtId="0" fontId="20" fillId="6" borderId="1" xfId="0" applyFont="1" applyFill="1" applyBorder="1" applyAlignment="1">
      <alignment horizontal="left"/>
    </xf>
    <xf numFmtId="0" fontId="23" fillId="6" borderId="1" xfId="0" applyFont="1" applyFill="1" applyBorder="1" applyAlignment="1">
      <alignment horizontal="left" vertical="top" wrapText="1"/>
    </xf>
    <xf numFmtId="0" fontId="21" fillId="0" borderId="0" xfId="0" applyFont="1" applyBorder="1" applyAlignment="1">
      <alignment horizontal="center"/>
    </xf>
    <xf numFmtId="165" fontId="21" fillId="3" borderId="2" xfId="1" applyNumberFormat="1" applyFont="1" applyFill="1" applyBorder="1" applyAlignment="1">
      <alignment horizontal="center" vertical="top"/>
    </xf>
    <xf numFmtId="10" fontId="21" fillId="3" borderId="1" xfId="2" applyNumberFormat="1" applyFont="1" applyFill="1" applyBorder="1" applyAlignment="1">
      <alignment horizontal="center" vertical="top"/>
    </xf>
    <xf numFmtId="9" fontId="21" fillId="0" borderId="0" xfId="2" applyFont="1" applyFill="1" applyBorder="1" applyAlignment="1">
      <alignment horizontal="center"/>
    </xf>
    <xf numFmtId="165" fontId="21" fillId="3" borderId="1" xfId="1" applyNumberFormat="1" applyFont="1" applyFill="1" applyBorder="1" applyAlignment="1">
      <alignment horizontal="center"/>
    </xf>
    <xf numFmtId="165" fontId="21" fillId="3" borderId="11" xfId="1" applyNumberFormat="1" applyFont="1" applyFill="1" applyBorder="1" applyAlignment="1">
      <alignment horizontal="center"/>
    </xf>
    <xf numFmtId="165" fontId="21" fillId="3" borderId="2" xfId="1" applyNumberFormat="1" applyFont="1" applyFill="1" applyBorder="1" applyAlignment="1">
      <alignment horizontal="center"/>
    </xf>
    <xf numFmtId="10" fontId="21" fillId="3" borderId="2" xfId="1" applyNumberFormat="1" applyFont="1" applyFill="1" applyBorder="1" applyAlignment="1">
      <alignment horizontal="center"/>
    </xf>
    <xf numFmtId="10" fontId="21" fillId="3" borderId="2" xfId="2" applyNumberFormat="1" applyFont="1" applyFill="1" applyBorder="1" applyAlignment="1">
      <alignment horizontal="center"/>
    </xf>
    <xf numFmtId="9" fontId="21" fillId="3" borderId="2" xfId="2" applyFont="1" applyFill="1" applyBorder="1" applyAlignment="1">
      <alignment horizontal="center"/>
    </xf>
    <xf numFmtId="0" fontId="21" fillId="3" borderId="1" xfId="0" applyFont="1" applyFill="1" applyBorder="1" applyAlignment="1">
      <alignment vertical="top"/>
    </xf>
    <xf numFmtId="0" fontId="21" fillId="0" borderId="0" xfId="0" applyFont="1" applyFill="1" applyBorder="1"/>
    <xf numFmtId="165" fontId="21" fillId="3" borderId="11" xfId="1" applyNumberFormat="1" applyFont="1" applyFill="1" applyBorder="1" applyAlignment="1">
      <alignment horizontal="center" vertical="top"/>
    </xf>
    <xf numFmtId="165" fontId="21" fillId="3" borderId="10" xfId="1" applyNumberFormat="1" applyFont="1" applyFill="1" applyBorder="1" applyAlignment="1">
      <alignment horizontal="center" vertical="top"/>
    </xf>
    <xf numFmtId="10" fontId="21" fillId="3" borderId="1" xfId="1" applyNumberFormat="1" applyFont="1" applyFill="1" applyBorder="1" applyAlignment="1">
      <alignment horizontal="center" vertical="top"/>
    </xf>
    <xf numFmtId="10" fontId="21" fillId="3" borderId="11" xfId="2" applyNumberFormat="1" applyFont="1" applyFill="1" applyBorder="1" applyAlignment="1">
      <alignment horizontal="center" vertical="top"/>
    </xf>
    <xf numFmtId="10" fontId="21" fillId="3" borderId="2" xfId="2" applyNumberFormat="1" applyFont="1" applyFill="1" applyBorder="1" applyAlignment="1">
      <alignment horizontal="center" vertical="top"/>
    </xf>
    <xf numFmtId="0" fontId="21" fillId="3" borderId="1" xfId="0" applyFont="1" applyFill="1" applyBorder="1" applyAlignment="1">
      <alignment horizontal="right" vertical="top"/>
    </xf>
    <xf numFmtId="0" fontId="21" fillId="0" borderId="0" xfId="0" applyFont="1" applyBorder="1"/>
    <xf numFmtId="10" fontId="21" fillId="3" borderId="2" xfId="1" applyNumberFormat="1" applyFont="1" applyFill="1" applyBorder="1" applyAlignment="1">
      <alignment horizontal="center" vertical="top"/>
    </xf>
    <xf numFmtId="0" fontId="20" fillId="6" borderId="1" xfId="0" applyFont="1" applyFill="1" applyBorder="1" applyAlignment="1">
      <alignment horizontal="left" vertical="top" wrapText="1"/>
    </xf>
    <xf numFmtId="0" fontId="20" fillId="6" borderId="6" xfId="0" applyFont="1" applyFill="1" applyBorder="1" applyAlignment="1">
      <alignment horizontal="center" vertical="top" wrapText="1"/>
    </xf>
    <xf numFmtId="0" fontId="20" fillId="6" borderId="1" xfId="0" applyFont="1" applyFill="1" applyBorder="1" applyAlignment="1">
      <alignment horizontal="left" vertical="top"/>
    </xf>
    <xf numFmtId="0" fontId="25" fillId="6" borderId="2" xfId="0" applyFont="1" applyFill="1" applyBorder="1" applyAlignment="1">
      <alignment vertical="top"/>
    </xf>
    <xf numFmtId="0" fontId="20" fillId="6" borderId="2" xfId="0" applyFont="1" applyFill="1" applyBorder="1" applyAlignment="1">
      <alignment horizontal="left" vertical="top" wrapText="1"/>
    </xf>
    <xf numFmtId="0" fontId="25" fillId="6" borderId="2" xfId="0" applyFont="1" applyFill="1" applyBorder="1"/>
    <xf numFmtId="0" fontId="20" fillId="6" borderId="2" xfId="0" applyFont="1" applyFill="1" applyBorder="1" applyAlignment="1">
      <alignment horizontal="left" wrapText="1"/>
    </xf>
    <xf numFmtId="0" fontId="20" fillId="6" borderId="7" xfId="0" applyFont="1" applyFill="1" applyBorder="1" applyAlignment="1">
      <alignment horizontal="center" vertical="top" wrapText="1"/>
    </xf>
    <xf numFmtId="165" fontId="26" fillId="3" borderId="2" xfId="1" applyNumberFormat="1" applyFont="1" applyFill="1" applyBorder="1" applyAlignment="1">
      <alignment horizontal="right" vertical="top"/>
    </xf>
    <xf numFmtId="0" fontId="19" fillId="6" borderId="1" xfId="0" applyFont="1" applyFill="1" applyBorder="1" applyAlignment="1">
      <alignment horizontal="left" vertical="top" wrapText="1"/>
    </xf>
    <xf numFmtId="0" fontId="25" fillId="6" borderId="2" xfId="0" applyFont="1" applyFill="1" applyBorder="1" applyAlignment="1">
      <alignment horizontal="left" vertical="top" wrapText="1"/>
    </xf>
    <xf numFmtId="0" fontId="25" fillId="6" borderId="2" xfId="0" applyFont="1" applyFill="1" applyBorder="1" applyAlignment="1">
      <alignment vertical="top" wrapText="1"/>
    </xf>
    <xf numFmtId="0" fontId="23" fillId="6" borderId="5" xfId="0" applyFont="1" applyFill="1" applyBorder="1" applyAlignment="1">
      <alignment horizontal="left" vertical="top" wrapText="1"/>
    </xf>
    <xf numFmtId="0" fontId="25" fillId="6" borderId="5" xfId="0" applyFont="1" applyFill="1" applyBorder="1" applyAlignment="1">
      <alignment horizontal="center" vertical="center" wrapText="1"/>
    </xf>
    <xf numFmtId="0" fontId="25" fillId="6" borderId="5" xfId="0" applyFont="1" applyFill="1" applyBorder="1" applyAlignment="1">
      <alignment horizontal="centerContinuous" vertical="center" wrapText="1"/>
    </xf>
    <xf numFmtId="0" fontId="0" fillId="6" borderId="5" xfId="0" applyFill="1" applyBorder="1" applyAlignment="1">
      <alignment vertical="center" wrapText="1"/>
    </xf>
    <xf numFmtId="0" fontId="27" fillId="6" borderId="2" xfId="0" applyFont="1" applyFill="1" applyBorder="1" applyAlignment="1">
      <alignment horizontal="left" vertical="top" wrapText="1"/>
    </xf>
    <xf numFmtId="0" fontId="20" fillId="6" borderId="1" xfId="0" applyFont="1" applyFill="1" applyBorder="1" applyAlignment="1">
      <alignment horizontal="center" vertical="top" wrapText="1"/>
    </xf>
    <xf numFmtId="10" fontId="21" fillId="2" borderId="1" xfId="2" applyNumberFormat="1" applyFont="1" applyFill="1" applyBorder="1" applyAlignment="1">
      <alignment horizontal="right"/>
    </xf>
    <xf numFmtId="10" fontId="21" fillId="2" borderId="2" xfId="2" applyNumberFormat="1" applyFont="1" applyFill="1" applyBorder="1" applyAlignment="1">
      <alignment horizontal="right"/>
    </xf>
    <xf numFmtId="0" fontId="20" fillId="6" borderId="1" xfId="0" applyFont="1" applyFill="1" applyBorder="1" applyAlignment="1">
      <alignment vertical="top"/>
    </xf>
    <xf numFmtId="0" fontId="21" fillId="2" borderId="2" xfId="0" applyFont="1" applyFill="1" applyBorder="1" applyAlignment="1">
      <alignment vertical="top"/>
    </xf>
    <xf numFmtId="0" fontId="18" fillId="2" borderId="1" xfId="0" applyFont="1" applyFill="1" applyBorder="1" applyAlignment="1">
      <alignment vertical="top"/>
    </xf>
    <xf numFmtId="0" fontId="0" fillId="2" borderId="2" xfId="0" applyFill="1" applyBorder="1"/>
    <xf numFmtId="0" fontId="0" fillId="2" borderId="2" xfId="0" applyFill="1" applyBorder="1" applyAlignment="1">
      <alignment vertical="top"/>
    </xf>
    <xf numFmtId="0" fontId="20" fillId="6" borderId="1" xfId="0" applyFont="1" applyFill="1" applyBorder="1" applyAlignment="1">
      <alignment horizontal="center" vertical="top" wrapText="1"/>
    </xf>
    <xf numFmtId="164" fontId="0" fillId="2" borderId="2" xfId="1" applyFont="1" applyFill="1" applyBorder="1" applyAlignment="1">
      <alignment vertical="top" wrapText="1"/>
    </xf>
    <xf numFmtId="164" fontId="0" fillId="5" borderId="2" xfId="1" applyFont="1" applyFill="1" applyBorder="1" applyAlignment="1">
      <alignment vertical="top" wrapText="1"/>
    </xf>
    <xf numFmtId="0" fontId="0" fillId="4" borderId="2" xfId="0" applyFill="1" applyBorder="1" applyAlignment="1">
      <alignment vertical="top" wrapText="1"/>
    </xf>
    <xf numFmtId="0" fontId="20" fillId="6" borderId="6" xfId="0" applyFont="1" applyFill="1" applyBorder="1" applyAlignment="1">
      <alignment horizontal="left" vertical="top" wrapText="1"/>
    </xf>
    <xf numFmtId="0" fontId="9" fillId="0" borderId="0" xfId="0" applyFont="1" applyBorder="1" applyAlignment="1">
      <alignment horizontal="center" vertical="top" wrapText="1"/>
    </xf>
    <xf numFmtId="0" fontId="22" fillId="6" borderId="1" xfId="0" applyFont="1" applyFill="1" applyBorder="1" applyAlignment="1">
      <alignment horizontal="center" vertical="center" wrapText="1"/>
    </xf>
    <xf numFmtId="165" fontId="21" fillId="3" borderId="2" xfId="1" applyNumberFormat="1" applyFont="1" applyFill="1" applyBorder="1" applyAlignment="1">
      <alignment horizontal="right" vertical="top"/>
    </xf>
    <xf numFmtId="10" fontId="21" fillId="3" borderId="10" xfId="1" applyNumberFormat="1" applyFont="1" applyFill="1" applyBorder="1" applyAlignment="1">
      <alignment horizontal="right" vertical="top"/>
    </xf>
    <xf numFmtId="10" fontId="21" fillId="3" borderId="10" xfId="2" applyNumberFormat="1" applyFont="1" applyFill="1" applyBorder="1" applyAlignment="1">
      <alignment horizontal="right" vertical="top"/>
    </xf>
    <xf numFmtId="10" fontId="21" fillId="3" borderId="1" xfId="2" applyNumberFormat="1" applyFont="1" applyFill="1" applyBorder="1" applyAlignment="1">
      <alignment horizontal="right" vertical="top"/>
    </xf>
    <xf numFmtId="0" fontId="23" fillId="0" borderId="0" xfId="0" applyFont="1" applyFill="1" applyBorder="1" applyAlignment="1">
      <alignment vertical="top" wrapText="1"/>
    </xf>
    <xf numFmtId="0" fontId="23" fillId="6" borderId="0" xfId="0" applyFont="1" applyFill="1" applyAlignment="1">
      <alignment horizontal="left" vertical="top"/>
    </xf>
    <xf numFmtId="0" fontId="0" fillId="0" borderId="0" xfId="0" applyBorder="1"/>
    <xf numFmtId="1" fontId="21" fillId="3" borderId="6" xfId="0" applyNumberFormat="1" applyFont="1" applyFill="1" applyBorder="1" applyAlignment="1">
      <alignment horizontal="right" vertical="top"/>
    </xf>
    <xf numFmtId="0" fontId="28" fillId="0" borderId="0" xfId="0" applyFont="1"/>
    <xf numFmtId="0" fontId="28" fillId="2" borderId="1" xfId="0" applyFont="1" applyFill="1" applyBorder="1"/>
    <xf numFmtId="0" fontId="19" fillId="0" borderId="0" xfId="0" applyFont="1" applyFill="1" applyBorder="1" applyAlignment="1">
      <alignment vertical="top" wrapText="1"/>
    </xf>
    <xf numFmtId="0" fontId="0" fillId="2" borderId="1" xfId="0" applyFill="1" applyBorder="1"/>
    <xf numFmtId="0" fontId="26" fillId="0" borderId="0" xfId="0" applyFont="1"/>
    <xf numFmtId="0" fontId="31" fillId="0" borderId="1" xfId="0" applyFont="1" applyBorder="1"/>
    <xf numFmtId="0" fontId="20" fillId="6" borderId="1" xfId="0" applyFont="1" applyFill="1" applyBorder="1" applyAlignment="1">
      <alignment horizontal="center" vertical="top" wrapText="1"/>
    </xf>
    <xf numFmtId="0" fontId="20"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top"/>
    </xf>
    <xf numFmtId="0" fontId="0" fillId="6" borderId="1" xfId="0" applyFill="1" applyBorder="1" applyAlignment="1">
      <alignment horizontal="center" vertical="top" wrapText="1"/>
    </xf>
    <xf numFmtId="0" fontId="0" fillId="0" borderId="0" xfId="0" applyAlignment="1">
      <alignment horizontal="center" vertical="top"/>
    </xf>
    <xf numFmtId="0" fontId="20" fillId="6" borderId="1" xfId="0" applyFont="1" applyFill="1" applyBorder="1" applyAlignment="1">
      <alignment horizontal="center" vertical="top" wrapText="1"/>
    </xf>
    <xf numFmtId="0" fontId="20" fillId="6" borderId="6" xfId="0" applyFont="1" applyFill="1" applyBorder="1" applyAlignment="1">
      <alignment horizontal="left" vertical="top" wrapText="1"/>
    </xf>
    <xf numFmtId="0" fontId="20" fillId="6" borderId="7" xfId="0" applyFont="1" applyFill="1" applyBorder="1" applyAlignment="1">
      <alignment horizontal="center" vertical="top" wrapText="1"/>
    </xf>
    <xf numFmtId="0" fontId="20" fillId="6" borderId="1" xfId="0" applyFont="1" applyFill="1" applyBorder="1" applyAlignment="1">
      <alignment horizontal="center" vertical="top" wrapText="1"/>
    </xf>
    <xf numFmtId="0" fontId="16" fillId="0" borderId="2" xfId="0" applyFont="1" applyFill="1" applyBorder="1" applyAlignment="1">
      <alignment vertical="top"/>
    </xf>
    <xf numFmtId="166" fontId="0" fillId="3" borderId="1" xfId="0" applyNumberFormat="1" applyFill="1" applyBorder="1"/>
    <xf numFmtId="166" fontId="21" fillId="3" borderId="1" xfId="2" applyNumberFormat="1" applyFont="1" applyFill="1" applyBorder="1" applyAlignment="1">
      <alignment horizontal="right"/>
    </xf>
    <xf numFmtId="166" fontId="21" fillId="3" borderId="1" xfId="0" applyNumberFormat="1" applyFont="1" applyFill="1" applyBorder="1" applyAlignment="1">
      <alignment horizontal="right" vertical="top"/>
    </xf>
    <xf numFmtId="166" fontId="0" fillId="4" borderId="1" xfId="0" applyNumberFormat="1" applyFill="1" applyBorder="1" applyAlignment="1">
      <alignment vertical="top" wrapText="1"/>
    </xf>
    <xf numFmtId="166" fontId="21" fillId="3" borderId="1" xfId="2" applyNumberFormat="1" applyFont="1" applyFill="1" applyBorder="1" applyAlignment="1">
      <alignment horizontal="center" vertical="top"/>
    </xf>
    <xf numFmtId="166" fontId="21" fillId="3" borderId="1" xfId="0" applyNumberFormat="1" applyFont="1" applyFill="1" applyBorder="1" applyAlignment="1">
      <alignment vertical="top"/>
    </xf>
    <xf numFmtId="0" fontId="20" fillId="0" borderId="0" xfId="0" applyFont="1" applyFill="1" applyBorder="1" applyAlignment="1">
      <alignment horizontal="center" vertical="top" wrapText="1"/>
    </xf>
    <xf numFmtId="166" fontId="21" fillId="0" borderId="0" xfId="0" applyNumberFormat="1" applyFont="1" applyFill="1" applyBorder="1" applyAlignment="1">
      <alignment vertical="top"/>
    </xf>
    <xf numFmtId="166" fontId="21" fillId="0" borderId="0" xfId="0" applyNumberFormat="1" applyFont="1" applyBorder="1" applyAlignment="1">
      <alignment vertical="top"/>
    </xf>
    <xf numFmtId="0" fontId="20" fillId="6" borderId="6" xfId="0" applyFont="1" applyFill="1" applyBorder="1" applyAlignment="1">
      <alignment horizontal="center" vertical="top" wrapText="1"/>
    </xf>
    <xf numFmtId="0" fontId="20" fillId="6" borderId="1" xfId="0" applyFont="1" applyFill="1" applyBorder="1" applyAlignment="1">
      <alignment horizontal="center" vertical="top" wrapText="1"/>
    </xf>
    <xf numFmtId="0" fontId="20" fillId="6" borderId="6" xfId="0" applyFont="1" applyFill="1" applyBorder="1" applyAlignment="1">
      <alignment vertical="top" wrapText="1"/>
    </xf>
    <xf numFmtId="9" fontId="21" fillId="0" borderId="0" xfId="2" applyFont="1" applyFill="1" applyBorder="1" applyAlignment="1">
      <alignment horizontal="right"/>
    </xf>
    <xf numFmtId="0" fontId="5" fillId="0" borderId="0" xfId="0" applyFont="1" applyFill="1" applyBorder="1" applyAlignment="1">
      <alignment horizontal="center" vertical="top" wrapText="1"/>
    </xf>
    <xf numFmtId="0" fontId="20" fillId="0" borderId="0" xfId="0" applyFont="1" applyFill="1" applyBorder="1" applyAlignment="1">
      <alignment horizontal="center" vertical="center"/>
    </xf>
    <xf numFmtId="0" fontId="5" fillId="0" borderId="0" xfId="0" applyFont="1" applyFill="1" applyBorder="1" applyAlignment="1">
      <alignment horizontal="center" vertical="center"/>
    </xf>
    <xf numFmtId="10" fontId="21" fillId="0" borderId="0" xfId="2" applyNumberFormat="1" applyFont="1" applyFill="1" applyBorder="1" applyAlignment="1">
      <alignment horizontal="right"/>
    </xf>
    <xf numFmtId="0" fontId="21" fillId="0" borderId="0" xfId="0" applyFont="1" applyFill="1" applyBorder="1" applyAlignment="1">
      <alignment horizontal="right"/>
    </xf>
    <xf numFmtId="0" fontId="0" fillId="0" borderId="0" xfId="0" applyAlignment="1">
      <alignment horizontal="center"/>
    </xf>
    <xf numFmtId="0" fontId="19" fillId="6" borderId="1" xfId="0" applyFont="1" applyFill="1" applyBorder="1" applyAlignment="1">
      <alignment horizontal="center" vertical="top" wrapText="1"/>
    </xf>
    <xf numFmtId="0" fontId="23" fillId="6" borderId="6" xfId="0" applyFont="1" applyFill="1" applyBorder="1" applyAlignment="1">
      <alignment horizontal="center" vertical="top" wrapText="1"/>
    </xf>
    <xf numFmtId="0" fontId="23" fillId="6" borderId="15" xfId="0" applyFont="1" applyFill="1" applyBorder="1" applyAlignment="1">
      <alignment horizontal="center" vertical="top" wrapText="1"/>
    </xf>
    <xf numFmtId="0" fontId="23" fillId="6" borderId="7" xfId="0" applyFont="1" applyFill="1" applyBorder="1" applyAlignment="1">
      <alignment horizontal="center" vertical="top" wrapText="1"/>
    </xf>
    <xf numFmtId="0" fontId="20" fillId="6" borderId="6" xfId="0" applyFont="1" applyFill="1" applyBorder="1" applyAlignment="1">
      <alignment horizontal="center" vertical="top" wrapText="1"/>
    </xf>
    <xf numFmtId="0" fontId="20" fillId="6" borderId="15" xfId="0" applyFont="1" applyFill="1" applyBorder="1" applyAlignment="1">
      <alignment horizontal="center" vertical="top" wrapText="1"/>
    </xf>
    <xf numFmtId="0" fontId="20" fillId="6" borderId="7" xfId="0" applyFont="1" applyFill="1" applyBorder="1" applyAlignment="1">
      <alignment horizontal="center" vertical="top" wrapText="1"/>
    </xf>
    <xf numFmtId="0" fontId="23" fillId="6" borderId="10" xfId="0" applyFont="1" applyFill="1" applyBorder="1" applyAlignment="1">
      <alignment horizontal="center" vertical="top" wrapText="1"/>
    </xf>
    <xf numFmtId="0" fontId="23" fillId="6" borderId="4" xfId="0" applyFont="1" applyFill="1" applyBorder="1" applyAlignment="1">
      <alignment horizontal="center" vertical="top" wrapText="1"/>
    </xf>
    <xf numFmtId="0" fontId="12" fillId="0" borderId="4" xfId="0" applyFont="1" applyBorder="1" applyAlignment="1">
      <alignment horizontal="center" vertical="top"/>
    </xf>
    <xf numFmtId="0" fontId="19" fillId="0" borderId="0" xfId="0" applyFont="1" applyFill="1" applyBorder="1" applyAlignment="1">
      <alignment horizontal="center" vertical="top"/>
    </xf>
    <xf numFmtId="0" fontId="20" fillId="0" borderId="0" xfId="0" applyFont="1" applyFill="1" applyBorder="1" applyAlignment="1">
      <alignment horizontal="center" vertical="top" wrapText="1"/>
    </xf>
    <xf numFmtId="0" fontId="20" fillId="6" borderId="1" xfId="0" applyFont="1" applyFill="1" applyBorder="1" applyAlignment="1">
      <alignment horizontal="center" vertical="top" wrapText="1"/>
    </xf>
    <xf numFmtId="0" fontId="20" fillId="6" borderId="2"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15" xfId="0" applyFont="1" applyFill="1" applyBorder="1" applyAlignment="1">
      <alignment horizontal="center" vertical="top" wrapText="1"/>
    </xf>
    <xf numFmtId="0" fontId="19" fillId="6" borderId="7" xfId="0" applyFont="1" applyFill="1" applyBorder="1" applyAlignment="1">
      <alignment horizontal="center" vertical="top" wrapText="1"/>
    </xf>
    <xf numFmtId="0" fontId="21" fillId="0" borderId="12" xfId="0" applyFont="1" applyFill="1" applyBorder="1" applyAlignment="1">
      <alignment horizontal="center" vertical="top" wrapText="1"/>
    </xf>
    <xf numFmtId="0" fontId="22" fillId="6" borderId="1" xfId="0" applyFont="1" applyFill="1" applyBorder="1" applyAlignment="1">
      <alignment horizontal="center" vertical="top" wrapText="1"/>
    </xf>
    <xf numFmtId="0" fontId="19" fillId="6" borderId="1" xfId="0" applyFont="1" applyFill="1" applyBorder="1" applyAlignment="1">
      <alignment horizontal="center" vertical="top"/>
    </xf>
    <xf numFmtId="0" fontId="23" fillId="6" borderId="14" xfId="0" applyFont="1" applyFill="1" applyBorder="1" applyAlignment="1">
      <alignment horizontal="center" vertical="top" wrapText="1"/>
    </xf>
    <xf numFmtId="0" fontId="23" fillId="6" borderId="0" xfId="0" applyFont="1" applyFill="1" applyBorder="1" applyAlignment="1">
      <alignment horizontal="center" vertical="top" wrapText="1"/>
    </xf>
    <xf numFmtId="0" fontId="22" fillId="6" borderId="6" xfId="0" applyFont="1" applyFill="1" applyBorder="1" applyAlignment="1">
      <alignment horizontal="center" vertical="top" wrapText="1"/>
    </xf>
    <xf numFmtId="0" fontId="22" fillId="6" borderId="15" xfId="0" applyFont="1" applyFill="1" applyBorder="1" applyAlignment="1">
      <alignment horizontal="center" vertical="top" wrapText="1"/>
    </xf>
    <xf numFmtId="0" fontId="22" fillId="6" borderId="7" xfId="0" applyFont="1" applyFill="1" applyBorder="1" applyAlignment="1">
      <alignment horizontal="center" vertical="top" wrapText="1"/>
    </xf>
  </cellXfs>
  <cellStyles count="4">
    <cellStyle name="Comma" xfId="1" builtinId="3"/>
    <cellStyle name="Normal" xfId="0" builtinId="0"/>
    <cellStyle name="Normal 68" xfId="3" xr:uid="{8FEF2DF5-58D0-4E2B-A271-9F297DDD5E74}"/>
    <cellStyle name="Percent" xfId="2" builtinId="5"/>
  </cellStyles>
  <dxfs count="0"/>
  <tableStyles count="0" defaultTableStyle="TableStyleMedium2" defaultPivotStyle="PivotStyleLight16"/>
  <colors>
    <mruColors>
      <color rgb="FFFFFFCC"/>
      <color rgb="FFCCFFCC"/>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136072</xdr:colOff>
      <xdr:row>2</xdr:row>
      <xdr:rowOff>48986</xdr:rowOff>
    </xdr:from>
    <xdr:to>
      <xdr:col>11</xdr:col>
      <xdr:colOff>411389</xdr:colOff>
      <xdr:row>32</xdr:row>
      <xdr:rowOff>136072</xdr:rowOff>
    </xdr:to>
    <xdr:sp macro="" textlink="">
      <xdr:nvSpPr>
        <xdr:cNvPr id="2" name="TextBox 1">
          <a:extLst>
            <a:ext uri="{FF2B5EF4-FFF2-40B4-BE49-F238E27FC236}">
              <a16:creationId xmlns:a16="http://schemas.microsoft.com/office/drawing/2014/main" id="{0AF95DDB-BE86-428F-B5F8-37339C5BB602}"/>
            </a:ext>
          </a:extLst>
        </xdr:cNvPr>
        <xdr:cNvSpPr txBox="1"/>
      </xdr:nvSpPr>
      <xdr:spPr>
        <a:xfrm>
          <a:off x="136072" y="266700"/>
          <a:ext cx="8140246" cy="5393872"/>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ysClr val="windowText" lastClr="000000"/>
              </a:solidFill>
              <a:effectLst/>
              <a:latin typeface="Verdana" panose="020B0604030504040204" pitchFamily="34" charset="0"/>
              <a:ea typeface="Verdana" panose="020B0604030504040204" pitchFamily="34" charset="0"/>
              <a:cs typeface="+mn-cs"/>
            </a:rPr>
            <a:t>DNOs are invited to complete this template for Relevant Market Segments (RMS) where they consider levels of competition to have changed since the completion of the DPCR5 Competition Test process. DNOs will need to complete one template for each of the Distribution Services Areas (DSAs) it wishes to be reviewed by Ofgem. </a:t>
          </a:r>
          <a:r>
            <a:rPr lang="en-GB" sz="1000" b="0">
              <a:solidFill>
                <a:sysClr val="windowText" lastClr="000000"/>
              </a:solidFill>
              <a:effectLst/>
              <a:latin typeface="Verdana" panose="020B0604030504040204" pitchFamily="34" charset="0"/>
              <a:ea typeface="Verdana" panose="020B0604030504040204" pitchFamily="34" charset="0"/>
              <a:cs typeface="+mn-cs"/>
            </a:rPr>
            <a:t>The following guidance provides information on how a DNO should complete the template for the RMS in its DSA(s) where it considers levels of competition to have changed since the DPCR5 Competition Test process.</a:t>
          </a:r>
          <a:r>
            <a:rPr lang="en-GB" sz="1000" b="0" u="none" strike="sngStrike" baseline="0">
              <a:solidFill>
                <a:sysClr val="windowText" lastClr="000000"/>
              </a:solidFill>
              <a:latin typeface="Verdana" panose="020B0604030504040204" pitchFamily="34" charset="0"/>
              <a:ea typeface="Verdana" panose="020B0604030504040204" pitchFamily="34" charset="0"/>
            </a:rPr>
            <a:t> </a:t>
          </a:r>
        </a:p>
        <a:p>
          <a:endParaRPr lang="en-GB" sz="1000" b="1" u="none" baseline="0">
            <a:solidFill>
              <a:sysClr val="windowText" lastClr="000000"/>
            </a:solidFill>
            <a:latin typeface="Verdana" panose="020B0604030504040204" pitchFamily="34" charset="0"/>
            <a:ea typeface="Verdana" panose="020B0604030504040204" pitchFamily="34" charset="0"/>
          </a:endParaRPr>
        </a:p>
        <a:p>
          <a:r>
            <a:rPr lang="en-GB" sz="1000" b="1" u="none" baseline="0">
              <a:solidFill>
                <a:sysClr val="windowText" lastClr="000000"/>
              </a:solidFill>
              <a:latin typeface="Verdana" panose="020B0604030504040204" pitchFamily="34" charset="0"/>
              <a:ea typeface="Verdana" panose="020B0604030504040204" pitchFamily="34" charset="0"/>
            </a:rPr>
            <a:t>Guidance for completing the template:</a:t>
          </a:r>
        </a:p>
        <a:p>
          <a:endParaRPr lang="en-GB" sz="1000" b="1" u="none"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Throughout the template, yellow cells indicate cells that should be completed by DNOs, whereas green cells indicate cells that contain formula and should not be completed by DNOs. Greyed out cells indicate that the information is either not relevant or not required for the purposes of the template.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In the 'Guidance' sheet (below), DNOs should indicate which DSA they are completing the template for. </a:t>
          </a:r>
          <a:endParaRPr lang="en-GB" sz="1000" b="1" u="sng"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0" baseline="0">
            <a:solidFill>
              <a:sysClr val="windowText" lastClr="000000"/>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baseline="0">
              <a:solidFill>
                <a:sysClr val="windowText" lastClr="000000"/>
              </a:solidFill>
              <a:latin typeface="Verdana" panose="020B0604030504040204" pitchFamily="34" charset="0"/>
              <a:ea typeface="Verdana" panose="020B0604030504040204" pitchFamily="34" charset="0"/>
            </a:rPr>
            <a:t>- In the </a:t>
          </a:r>
          <a:r>
            <a:rPr lang="en-GB" sz="1000" b="1" baseline="0">
              <a:solidFill>
                <a:sysClr val="windowText" lastClr="000000"/>
              </a:solidFill>
              <a:latin typeface="Verdana" panose="020B0604030504040204" pitchFamily="34" charset="0"/>
              <a:ea typeface="Verdana" panose="020B0604030504040204" pitchFamily="34" charset="0"/>
            </a:rPr>
            <a:t>'Legal Requirements Test' sheet, </a:t>
          </a:r>
          <a:r>
            <a:rPr lang="en-GB" sz="1000" b="0" baseline="0">
              <a:solidFill>
                <a:sysClr val="windowText" lastClr="000000"/>
              </a:solidFill>
              <a:latin typeface="Verdana" panose="020B0604030504040204" pitchFamily="34" charset="0"/>
              <a:ea typeface="Verdana" panose="020B0604030504040204" pitchFamily="34" charset="0"/>
            </a:rPr>
            <a:t>DNOs should indicate whether they have had any enforced breaches of the Competition Act 1998 or of the relevant connections related licence conditions in the relevant Regulatory Year in the DSA for which they are completing the template.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latin typeface="Verdana" panose="020B0604030504040204" pitchFamily="34" charset="0"/>
            <a:ea typeface="Verdana" panose="020B0604030504040204" pitchFamily="34" charset="0"/>
          </a:endParaRPr>
        </a:p>
        <a:p>
          <a:r>
            <a:rPr lang="en-GB" sz="1000" baseline="0">
              <a:solidFill>
                <a:sysClr val="windowText" lastClr="000000"/>
              </a:solidFill>
              <a:latin typeface="Verdana" panose="020B0604030504040204" pitchFamily="34" charset="0"/>
              <a:ea typeface="Verdana" panose="020B0604030504040204" pitchFamily="34" charset="0"/>
            </a:rPr>
            <a:t>- DNOs should complete the '</a:t>
          </a:r>
          <a:r>
            <a:rPr lang="en-GB" sz="1000" b="1" baseline="0">
              <a:solidFill>
                <a:sysClr val="windowText" lastClr="000000"/>
              </a:solidFill>
              <a:latin typeface="Verdana" panose="020B0604030504040204" pitchFamily="34" charset="0"/>
              <a:ea typeface="Verdana" panose="020B0604030504040204" pitchFamily="34" charset="0"/>
            </a:rPr>
            <a:t>Quotations Issued' sheets for the Regulatory Years 2017-18, 2018-19 and 2019-20</a:t>
          </a:r>
          <a:r>
            <a:rPr lang="en-GB" sz="1000" baseline="0">
              <a:solidFill>
                <a:sysClr val="windowText" lastClr="000000"/>
              </a:solidFill>
              <a:latin typeface="Verdana" panose="020B0604030504040204" pitchFamily="34" charset="0"/>
              <a:ea typeface="Verdana" panose="020B0604030504040204" pitchFamily="34" charset="0"/>
            </a:rPr>
            <a:t>. These sheets are the </a:t>
          </a:r>
          <a:r>
            <a:rPr lang="en-GB" sz="1000" b="1" baseline="0">
              <a:solidFill>
                <a:sysClr val="windowText" lastClr="000000"/>
              </a:solidFill>
              <a:latin typeface="Verdana" panose="020B0604030504040204" pitchFamily="34" charset="0"/>
              <a:ea typeface="Verdana" panose="020B0604030504040204" pitchFamily="34" charset="0"/>
            </a:rPr>
            <a:t>primary point of data entry </a:t>
          </a:r>
          <a:r>
            <a:rPr lang="en-GB" sz="1000" baseline="0">
              <a:solidFill>
                <a:sysClr val="windowText" lastClr="000000"/>
              </a:solidFill>
              <a:latin typeface="Verdana" panose="020B0604030504040204" pitchFamily="34" charset="0"/>
              <a:ea typeface="Verdana" panose="020B0604030504040204" pitchFamily="34" charset="0"/>
            </a:rPr>
            <a:t>and should detail all connections activities undertaken by DNOs and third parties in the relevant Regulatory Years. </a:t>
          </a:r>
        </a:p>
        <a:p>
          <a:endParaRPr lang="en-GB" sz="1000" baseline="0">
            <a:solidFill>
              <a:sysClr val="windowText" lastClr="000000"/>
            </a:solidFill>
            <a:latin typeface="Verdana" panose="020B0604030504040204" pitchFamily="34" charset="0"/>
            <a:ea typeface="Verdana" panose="020B0604030504040204" pitchFamily="34" charset="0"/>
          </a:endParaRPr>
        </a:p>
        <a:p>
          <a:r>
            <a:rPr lang="en-GB" sz="1000" baseline="0">
              <a:solidFill>
                <a:sysClr val="windowText" lastClr="000000"/>
              </a:solidFill>
              <a:latin typeface="Verdana" panose="020B0604030504040204" pitchFamily="34" charset="0"/>
              <a:ea typeface="Verdana" panose="020B0604030504040204" pitchFamily="34" charset="0"/>
            </a:rPr>
            <a:t>- In the '</a:t>
          </a:r>
          <a:r>
            <a:rPr lang="en-GB" sz="1000" b="1" baseline="0">
              <a:solidFill>
                <a:sysClr val="windowText" lastClr="000000"/>
              </a:solidFill>
              <a:latin typeface="Verdana" panose="020B0604030504040204" pitchFamily="34" charset="0"/>
              <a:ea typeface="Verdana" panose="020B0604030504040204" pitchFamily="34" charset="0"/>
            </a:rPr>
            <a:t>Sub Category Summary' and 'Full Market Summary' sheets</a:t>
          </a:r>
          <a:r>
            <a:rPr lang="en-GB" sz="1000" b="0" baseline="0">
              <a:solidFill>
                <a:sysClr val="windowText" lastClr="000000"/>
              </a:solidFill>
              <a:latin typeface="Verdana" panose="020B0604030504040204" pitchFamily="34" charset="0"/>
              <a:ea typeface="Verdana" panose="020B0604030504040204" pitchFamily="34" charset="0"/>
            </a:rPr>
            <a:t>, DNOs should indicate, where relevant, the outcome of the DPCR5 Competition Test process for the relevant market segments. </a:t>
          </a:r>
          <a:endParaRPr lang="en-GB" sz="1000" b="0" strike="sngStrike" baseline="0">
            <a:solidFill>
              <a:sysClr val="windowText" lastClr="000000"/>
            </a:solidFill>
            <a:latin typeface="Verdana" panose="020B0604030504040204" pitchFamily="34" charset="0"/>
            <a:ea typeface="Verdana" panose="020B0604030504040204" pitchFamily="34" charset="0"/>
          </a:endParaRPr>
        </a:p>
        <a:p>
          <a:endParaRPr lang="en-GB" sz="1000" b="0" baseline="0">
            <a:solidFill>
              <a:sysClr val="windowText" lastClr="000000"/>
            </a:solidFill>
            <a:latin typeface="Verdana" panose="020B0604030504040204" pitchFamily="34" charset="0"/>
            <a:ea typeface="Verdana" panose="020B0604030504040204" pitchFamily="34" charset="0"/>
          </a:endParaRPr>
        </a:p>
        <a:p>
          <a:r>
            <a:rPr lang="en-GB" sz="1000" baseline="0">
              <a:solidFill>
                <a:sysClr val="windowText" lastClr="000000"/>
              </a:solidFill>
              <a:latin typeface="Verdana" panose="020B0604030504040204" pitchFamily="34" charset="0"/>
              <a:ea typeface="Verdana" panose="020B0604030504040204" pitchFamily="34" charset="0"/>
            </a:rPr>
            <a:t>- Completing these sheets will produce the final trends in the '</a:t>
          </a:r>
          <a:r>
            <a:rPr lang="en-GB" sz="1000" b="1" baseline="0">
              <a:solidFill>
                <a:sysClr val="windowText" lastClr="000000"/>
              </a:solidFill>
              <a:latin typeface="Verdana" panose="020B0604030504040204" pitchFamily="34" charset="0"/>
              <a:ea typeface="Verdana" panose="020B0604030504040204" pitchFamily="34" charset="0"/>
            </a:rPr>
            <a:t>Summary - Three Year Trends' sheet</a:t>
          </a:r>
          <a:r>
            <a:rPr lang="en-GB" sz="1000" baseline="0">
              <a:solidFill>
                <a:sysClr val="windowText" lastClr="000000"/>
              </a:solidFill>
              <a:latin typeface="Verdana" panose="020B0604030504040204" pitchFamily="34" charset="0"/>
              <a:ea typeface="Verdana" panose="020B0604030504040204" pitchFamily="34" charset="0"/>
            </a:rPr>
            <a:t>. </a:t>
          </a:r>
          <a:r>
            <a:rPr lang="en-GB" sz="1000" b="0" u="none" baseline="0">
              <a:solidFill>
                <a:sysClr val="windowText" lastClr="000000"/>
              </a:solidFill>
              <a:latin typeface="Verdana" panose="020B0604030504040204" pitchFamily="34" charset="0"/>
              <a:ea typeface="Verdana" panose="020B0604030504040204" pitchFamily="34" charset="0"/>
            </a:rPr>
            <a:t>Yellow cells need to be completed to demonstrate the numbers of competitive alternatives. Additionally, DNOs are invited to use the optional text box in this sheet to provide any additional information in regards to the trends in data. </a:t>
          </a:r>
        </a:p>
      </xdr:txBody>
    </xdr:sp>
    <xdr:clientData/>
  </xdr:twoCellAnchor>
  <xdr:twoCellAnchor>
    <xdr:from>
      <xdr:col>12</xdr:col>
      <xdr:colOff>31749</xdr:colOff>
      <xdr:row>2</xdr:row>
      <xdr:rowOff>55335</xdr:rowOff>
    </xdr:from>
    <xdr:to>
      <xdr:col>24</xdr:col>
      <xdr:colOff>307974</xdr:colOff>
      <xdr:row>25</xdr:row>
      <xdr:rowOff>18143</xdr:rowOff>
    </xdr:to>
    <xdr:sp macro="" textlink="">
      <xdr:nvSpPr>
        <xdr:cNvPr id="3" name="TextBox 2">
          <a:extLst>
            <a:ext uri="{FF2B5EF4-FFF2-40B4-BE49-F238E27FC236}">
              <a16:creationId xmlns:a16="http://schemas.microsoft.com/office/drawing/2014/main" id="{30E29C5B-09ED-49FE-9532-CD36A740142F}"/>
            </a:ext>
          </a:extLst>
        </xdr:cNvPr>
        <xdr:cNvSpPr txBox="1"/>
      </xdr:nvSpPr>
      <xdr:spPr>
        <a:xfrm>
          <a:off x="7932963" y="282121"/>
          <a:ext cx="7569654" cy="413566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DCPR5 Competition Test process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The Competition Test process we ran in DPCR5 to understand the extent to which competition existed in the market for new connections.</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DNO quote / offer </a:t>
          </a:r>
          <a:r>
            <a:rPr lang="en-GB" sz="1000" b="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one issued by a DNO to carry out all the works, contestable and non-contestable, associated with a new connection</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DNO or third party acceptances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 The number of DNO or third party offers that were accepted. </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ysClr val="windowText" lastClr="000000"/>
              </a:solidFill>
              <a:latin typeface="Verdana" panose="020B0604030504040204" pitchFamily="34" charset="0"/>
              <a:ea typeface="Verdana" panose="020B0604030504040204" pitchFamily="34" charset="0"/>
              <a:cs typeface="Vani" panose="02040502050405020303" pitchFamily="18" charset="0"/>
            </a:rPr>
            <a:t>DSA</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 Distribution Services Area.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r>
            <a:rPr lang="en-GB" sz="1000" b="1"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Legal Requirements Test </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As defined in CRC 2K of the Special Conditions Licence, the Legal Requirements Test means an assessment of the licensee’s compliance, in respect of the making of connections to its Distribution System, with specific licence requirements. See the Legal Requirements Test sheet for more details.</a:t>
          </a:r>
        </a:p>
        <a:p>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mn-cs"/>
            </a:rPr>
            <a:t>Number of competitive alternatives </a:t>
          </a:r>
          <a:r>
            <a:rPr lang="en-GB" sz="1000" baseline="0">
              <a:solidFill>
                <a:sysClr val="windowText" lastClr="000000"/>
              </a:solidFill>
              <a:effectLst/>
              <a:latin typeface="Verdana" panose="020B0604030504040204" pitchFamily="34" charset="0"/>
              <a:ea typeface="Verdana" panose="020B0604030504040204" pitchFamily="34" charset="0"/>
              <a:cs typeface="+mn-cs"/>
            </a:rPr>
            <a:t>- </a:t>
          </a:r>
          <a:r>
            <a:rPr lang="en-GB" sz="1000" i="1">
              <a:solidFill>
                <a:sysClr val="windowText" lastClr="000000"/>
              </a:solidFill>
              <a:effectLst/>
              <a:latin typeface="Verdana" panose="020B0604030504040204" pitchFamily="34" charset="0"/>
              <a:ea typeface="Verdana" panose="020B0604030504040204" pitchFamily="34" charset="0"/>
              <a:cs typeface="+mn-cs"/>
            </a:rPr>
            <a:t> </a:t>
          </a:r>
          <a:r>
            <a:rPr lang="en-GB" sz="1000" i="0" u="none">
              <a:solidFill>
                <a:sysClr val="windowText" lastClr="000000"/>
              </a:solidFill>
              <a:effectLst/>
              <a:latin typeface="Verdana" panose="020B0604030504040204" pitchFamily="34" charset="0"/>
              <a:ea typeface="Verdana" panose="020B0604030504040204" pitchFamily="34" charset="0"/>
              <a:cs typeface="+mn-cs"/>
            </a:rPr>
            <a:t>The number of market participants is the number of companies or individuals that received or accepted a quote in the relevant year.</a:t>
          </a:r>
        </a:p>
        <a:p>
          <a:pPr marL="0" marR="0" lvl="0" indent="0" defTabSz="914400" eaLnBrk="1" fontAlgn="auto" latinLnBrk="0" hangingPunct="1">
            <a:lnSpc>
              <a:spcPct val="100000"/>
            </a:lnSpc>
            <a:spcBef>
              <a:spcPts val="0"/>
            </a:spcBef>
            <a:spcAft>
              <a:spcPts val="0"/>
            </a:spcAft>
            <a:buClrTx/>
            <a:buSzTx/>
            <a:buFontTx/>
            <a:buNone/>
            <a:tabLst/>
            <a:defRPr/>
          </a:pPr>
          <a:endParaRPr lang="en-GB" sz="1000" i="0" u="none"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effectLst/>
              <a:latin typeface="Verdana" panose="020B0604030504040204" pitchFamily="34" charset="0"/>
              <a:ea typeface="Verdana" panose="020B0604030504040204" pitchFamily="34" charset="0"/>
              <a:cs typeface="+mn-cs"/>
            </a:rPr>
            <a:t>Partial acceptances </a:t>
          </a:r>
          <a:r>
            <a:rPr lang="en-GB" sz="1000" baseline="0">
              <a:solidFill>
                <a:sysClr val="windowText" lastClr="000000"/>
              </a:solidFill>
              <a:effectLst/>
              <a:latin typeface="Verdana" panose="020B0604030504040204" pitchFamily="34" charset="0"/>
              <a:ea typeface="Verdana" panose="020B0604030504040204" pitchFamily="34" charset="0"/>
              <a:cs typeface="+mn-cs"/>
            </a:rPr>
            <a:t>- A connection offer where the Customer only commissioned the DNO to complete the non-contestable elements of the connection and the contestable elements were to be completed by a third party. </a:t>
          </a:r>
          <a:endParaRPr lang="en-GB" sz="1000">
            <a:solidFill>
              <a:sysClr val="windowText" lastClr="000000"/>
            </a:solidFill>
            <a:effectLst/>
            <a:latin typeface="Verdana" panose="020B0604030504040204" pitchFamily="34" charset="0"/>
            <a:ea typeface="Verdana" panose="020B0604030504040204" pitchFamily="34" charset="0"/>
          </a:endParaRPr>
        </a:p>
        <a:p>
          <a:endPar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Third party quote / offer </a:t>
          </a:r>
          <a:r>
            <a:rPr lang="en-GB" sz="1000" baseline="0">
              <a:solidFill>
                <a:sysClr val="windowText" lastClr="000000"/>
              </a:solidFill>
              <a:latin typeface="Verdana" panose="020B0604030504040204" pitchFamily="34" charset="0"/>
              <a:ea typeface="Verdana" panose="020B0604030504040204" pitchFamily="34" charset="0"/>
              <a:cs typeface="Vani" panose="02040502050405020303" pitchFamily="18" charset="0"/>
            </a:rPr>
            <a:t>- This includes either work to be completed by ICPs or IDNOs. </a:t>
          </a:r>
          <a:r>
            <a:rPr lang="en-GB" sz="1000" baseline="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rPr>
            <a:t>An ICP quote is defined in the notice as one issued by a DNO to carry out non-contestable work only where an ICP carries out the contestable work. An IDNO quote is defined in the notice as one issued by a DNO to carry out non-contestable work only where an IDNO will adopt the assets and where the contestable work is carried out by an ICP or IDNO.</a:t>
          </a:r>
          <a:endParaRPr lang="en-GB" sz="1000">
            <a:solidFill>
              <a:sysClr val="windowText" lastClr="000000"/>
            </a:solidFill>
            <a:effectLst/>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a:p>
          <a:endParaRPr lang="en-GB" sz="1000" baseline="0">
            <a:latin typeface="Verdana" panose="020B0604030504040204" pitchFamily="34" charset="0"/>
            <a:ea typeface="Verdana" panose="020B0604030504040204" pitchFamily="34" charset="0"/>
            <a:cs typeface="Vani" panose="02040502050405020303" pitchFamily="18" charset="0"/>
          </a:endParaRPr>
        </a:p>
      </xdr:txBody>
    </xdr:sp>
    <xdr:clientData/>
  </xdr:twoCellAnchor>
  <xdr:twoCellAnchor editAs="oneCell">
    <xdr:from>
      <xdr:col>0</xdr:col>
      <xdr:colOff>1</xdr:colOff>
      <xdr:row>0</xdr:row>
      <xdr:rowOff>1</xdr:rowOff>
    </xdr:from>
    <xdr:to>
      <xdr:col>2</xdr:col>
      <xdr:colOff>826420</xdr:colOff>
      <xdr:row>0</xdr:row>
      <xdr:rowOff>666751</xdr:rowOff>
    </xdr:to>
    <xdr:pic>
      <xdr:nvPicPr>
        <xdr:cNvPr id="6" name="Picture 5" descr="image of the Ofgem logo" title="Ofgem logo">
          <a:extLst>
            <a:ext uri="{FF2B5EF4-FFF2-40B4-BE49-F238E27FC236}">
              <a16:creationId xmlns:a16="http://schemas.microsoft.com/office/drawing/2014/main" id="{B62A61EB-219D-4273-B221-F187E19CD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3156415"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106364</xdr:colOff>
      <xdr:row>1</xdr:row>
      <xdr:rowOff>82552</xdr:rowOff>
    </xdr:from>
    <xdr:to>
      <xdr:col>3</xdr:col>
      <xdr:colOff>933450</xdr:colOff>
      <xdr:row>15</xdr:row>
      <xdr:rowOff>63500</xdr:rowOff>
    </xdr:to>
    <xdr:sp macro="" textlink="">
      <xdr:nvSpPr>
        <xdr:cNvPr id="2" name="TextBox 1">
          <a:extLst>
            <a:ext uri="{FF2B5EF4-FFF2-40B4-BE49-F238E27FC236}">
              <a16:creationId xmlns:a16="http://schemas.microsoft.com/office/drawing/2014/main" id="{40DDB17E-995A-4C04-AB41-1D3D7821ADB3}"/>
            </a:ext>
          </a:extLst>
        </xdr:cNvPr>
        <xdr:cNvSpPr txBox="1"/>
      </xdr:nvSpPr>
      <xdr:spPr>
        <a:xfrm>
          <a:off x="106364" y="266702"/>
          <a:ext cx="9132886" cy="255904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Passing the Legal Requirements Test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is a pre-requisite to the Competition Test.</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As defined in CRC 2K of the Special Conditions Licence, the Legal Requirements Test means an assessment of the licensee’s compliance, in respect of the making of connections to its Distribution System, with:</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paragraph 12.6 (c) of standard condition 12 (Requirement to offer terms for connection within 65 working days);</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15 (Standards for the provision of Non-Contestable Connection Services – Guaranteed Standards);</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15A (Connections policy and connection performance eg quotation accuracy);</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standard condition 19 (Prohibition of discrimination under Chapters 4 and 5); and</a:t>
          </a:r>
        </a:p>
        <a:p>
          <a:r>
            <a:rPr lang="en-GB" sz="10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the Competition Act 1998. </a:t>
          </a:r>
          <a:r>
            <a:rPr lang="en-GB" sz="1000">
              <a:latin typeface="Verdana" panose="020B0604030504040204" pitchFamily="34" charset="0"/>
              <a:ea typeface="Verdana" panose="020B0604030504040204" pitchFamily="34" charset="0"/>
              <a:cs typeface="Verdana" panose="020B0604030504040204" pitchFamily="34" charset="0"/>
            </a:rPr>
            <a:t> </a:t>
          </a:r>
        </a:p>
        <a:p>
          <a:endParaRPr lang="en-GB" sz="1000">
            <a:latin typeface="Verdana" panose="020B0604030504040204" pitchFamily="34" charset="0"/>
            <a:ea typeface="Verdana" panose="020B0604030504040204" pitchFamily="34" charset="0"/>
            <a:cs typeface="Verdana" panose="020B0604030504040204" pitchFamily="34" charset="0"/>
          </a:endParaRP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A DNO’s DSA passes the Legal Requirements Test if it had no enforced breaches of the Competition Act 1998 or of the relevant connections related licence conditions in the relevant regulatory year. The DNO has to satisfy the Legal Requirements Test for all of its DSAs.</a:t>
          </a:r>
        </a:p>
        <a:p>
          <a:endParaRPr lang="en-GB" sz="10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19</xdr:row>
      <xdr:rowOff>122238</xdr:rowOff>
    </xdr:from>
    <xdr:to>
      <xdr:col>39</xdr:col>
      <xdr:colOff>7937</xdr:colOff>
      <xdr:row>31</xdr:row>
      <xdr:rowOff>114300</xdr:rowOff>
    </xdr:to>
    <xdr:sp macro="" textlink="">
      <xdr:nvSpPr>
        <xdr:cNvPr id="2" name="TextBox 1">
          <a:extLst>
            <a:ext uri="{FF2B5EF4-FFF2-40B4-BE49-F238E27FC236}">
              <a16:creationId xmlns:a16="http://schemas.microsoft.com/office/drawing/2014/main" id="{75E1036B-4A00-4D1E-A666-10BAA2EF359E}"/>
            </a:ext>
          </a:extLst>
        </xdr:cNvPr>
        <xdr:cNvSpPr txBox="1"/>
      </xdr:nvSpPr>
      <xdr:spPr>
        <a:xfrm>
          <a:off x="19050" y="5570538"/>
          <a:ext cx="11914187" cy="206851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latin typeface="Verdana" panose="020B0604030504040204" pitchFamily="34" charset="0"/>
              <a:ea typeface="Verdana" panose="020B0604030504040204" pitchFamily="34" charset="0"/>
              <a:cs typeface="Verdana" panose="020B0604030504040204" pitchFamily="34" charset="0"/>
            </a:rPr>
            <a:t>DNOs to use this space</a:t>
          </a:r>
          <a:r>
            <a:rPr lang="en-GB" sz="1000" i="1" baseline="0">
              <a:latin typeface="Verdana" panose="020B0604030504040204" pitchFamily="34" charset="0"/>
              <a:ea typeface="Verdana" panose="020B0604030504040204" pitchFamily="34" charset="0"/>
              <a:cs typeface="Verdana" panose="020B0604030504040204" pitchFamily="34" charset="0"/>
            </a:rPr>
            <a:t> at their own discretion, if you would like to describe the trends above. </a:t>
          </a:r>
        </a:p>
        <a:p>
          <a:r>
            <a:rPr lang="en-GB" sz="1000" i="1" baseline="0">
              <a:latin typeface="Verdana" panose="020B0604030504040204" pitchFamily="34" charset="0"/>
              <a:ea typeface="Verdana" panose="020B0604030504040204" pitchFamily="34" charset="0"/>
              <a:cs typeface="Verdana" panose="020B0604030504040204" pitchFamily="34" charset="0"/>
            </a:rPr>
            <a:t>In your description, please focus on:</a:t>
          </a:r>
        </a:p>
        <a:p>
          <a:r>
            <a:rPr lang="en-GB" sz="1000" i="1" baseline="0">
              <a:latin typeface="Verdana" panose="020B0604030504040204" pitchFamily="34" charset="0"/>
              <a:ea typeface="Verdana" panose="020B0604030504040204" pitchFamily="34" charset="0"/>
              <a:cs typeface="Verdana" panose="020B0604030504040204" pitchFamily="34" charset="0"/>
            </a:rPr>
            <a:t> - Why competition has either increased or decreased?</a:t>
          </a:r>
        </a:p>
        <a:p>
          <a:r>
            <a:rPr lang="en-GB" sz="1000" i="1" baseline="0">
              <a:latin typeface="Verdana" panose="020B0604030504040204" pitchFamily="34" charset="0"/>
              <a:ea typeface="Verdana" panose="020B0604030504040204" pitchFamily="34" charset="0"/>
              <a:cs typeface="Verdana" panose="020B0604030504040204" pitchFamily="34" charset="0"/>
            </a:rPr>
            <a:t> - If there is a drop-off of in numbers of connection activates or capacity offered by third parties in a particular regulatory year, explain the potential factors behind it</a:t>
          </a:r>
        </a:p>
        <a:p>
          <a:r>
            <a:rPr lang="en-GB" sz="1000" i="1" baseline="0">
              <a:latin typeface="Verdana" panose="020B0604030504040204" pitchFamily="34" charset="0"/>
              <a:ea typeface="Verdana" panose="020B0604030504040204" pitchFamily="34" charset="0"/>
              <a:cs typeface="Verdana" panose="020B0604030504040204" pitchFamily="34" charset="0"/>
            </a:rPr>
            <a:t> - Do you think this trend will continue or not? You are welcome to submit further evidence to support your view. </a:t>
          </a:r>
        </a:p>
        <a:p>
          <a:endParaRPr lang="en-GB"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52389</xdr:colOff>
      <xdr:row>2</xdr:row>
      <xdr:rowOff>14288</xdr:rowOff>
    </xdr:from>
    <xdr:to>
      <xdr:col>1</xdr:col>
      <xdr:colOff>2505076</xdr:colOff>
      <xdr:row>6</xdr:row>
      <xdr:rowOff>395287</xdr:rowOff>
    </xdr:to>
    <xdr:sp macro="" textlink="">
      <xdr:nvSpPr>
        <xdr:cNvPr id="3" name="TextBox 2">
          <a:extLst>
            <a:ext uri="{FF2B5EF4-FFF2-40B4-BE49-F238E27FC236}">
              <a16:creationId xmlns:a16="http://schemas.microsoft.com/office/drawing/2014/main" id="{CF25CB87-2C04-4EFE-BFFB-2F3B00C95CC5}"/>
            </a:ext>
          </a:extLst>
        </xdr:cNvPr>
        <xdr:cNvSpPr txBox="1"/>
      </xdr:nvSpPr>
      <xdr:spPr>
        <a:xfrm>
          <a:off x="52389" y="409576"/>
          <a:ext cx="4762500" cy="135254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0">
              <a:latin typeface="Verdana" panose="020B0604030504040204" pitchFamily="34" charset="0"/>
              <a:ea typeface="Verdana" panose="020B0604030504040204" pitchFamily="34" charset="0"/>
              <a:cs typeface="Verdana" panose="020B0604030504040204" pitchFamily="34" charset="0"/>
            </a:rPr>
            <a:t>This summary sheet is linked to the other sheets on this spreadsheet and reflects the competition</a:t>
          </a:r>
          <a:r>
            <a:rPr lang="en-GB" sz="1000" b="0" baseline="0">
              <a:latin typeface="Verdana" panose="020B0604030504040204" pitchFamily="34" charset="0"/>
              <a:ea typeface="Verdana" panose="020B0604030504040204" pitchFamily="34" charset="0"/>
              <a:cs typeface="Verdana" panose="020B0604030504040204" pitchFamily="34" charset="0"/>
            </a:rPr>
            <a:t> </a:t>
          </a:r>
          <a:r>
            <a:rPr lang="en-GB" sz="1000" b="0">
              <a:latin typeface="Verdana" panose="020B0604030504040204" pitchFamily="34" charset="0"/>
              <a:ea typeface="Verdana" panose="020B0604030504040204" pitchFamily="34" charset="0"/>
              <a:cs typeface="Verdana" panose="020B0604030504040204" pitchFamily="34" charset="0"/>
            </a:rPr>
            <a:t>picture in all relevant market segments from years 2018-2020. </a:t>
          </a:r>
        </a:p>
        <a:p>
          <a:r>
            <a:rPr lang="en-GB" sz="1000" b="0">
              <a:latin typeface="Verdana" panose="020B0604030504040204" pitchFamily="34" charset="0"/>
              <a:ea typeface="Verdana" panose="020B0604030504040204" pitchFamily="34" charset="0"/>
              <a:cs typeface="Verdana" panose="020B0604030504040204" pitchFamily="34" charset="0"/>
            </a:rPr>
            <a:t>In terms of data entry, only columns D to J need to filled here, which details the no. of competitive alternatives in each market segment.</a:t>
          </a:r>
        </a:p>
        <a:p>
          <a:r>
            <a:rPr lang="en-GB" sz="1000" b="0">
              <a:latin typeface="Verdana" panose="020B0604030504040204" pitchFamily="34" charset="0"/>
              <a:ea typeface="Verdana" panose="020B0604030504040204" pitchFamily="34" charset="0"/>
              <a:cs typeface="Verdana" panose="020B0604030504040204" pitchFamily="34" charset="0"/>
            </a:rPr>
            <a:t>There</a:t>
          </a:r>
          <a:r>
            <a:rPr lang="en-GB" sz="1000" b="0" baseline="0">
              <a:latin typeface="Verdana" panose="020B0604030504040204" pitchFamily="34" charset="0"/>
              <a:ea typeface="Verdana" panose="020B0604030504040204" pitchFamily="34" charset="0"/>
              <a:cs typeface="Verdana" panose="020B0604030504040204" pitchFamily="34" charset="0"/>
            </a:rPr>
            <a:t> is an </a:t>
          </a:r>
          <a:r>
            <a:rPr lang="en-GB" sz="1000" b="0">
              <a:latin typeface="Verdana" panose="020B0604030504040204" pitchFamily="34" charset="0"/>
              <a:ea typeface="Verdana" panose="020B0604030504040204" pitchFamily="34" charset="0"/>
              <a:cs typeface="Verdana" panose="020B0604030504040204" pitchFamily="34" charset="0"/>
            </a:rPr>
            <a:t>space provided below if DNOs wish to provide a description of the trends.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F2F8-2239-400B-B940-19B6C2E60EC8}">
  <sheetPr>
    <pageSetUpPr autoPageBreaks="0"/>
  </sheetPr>
  <dimension ref="A1:M38"/>
  <sheetViews>
    <sheetView zoomScale="70" zoomScaleNormal="70" workbookViewId="0">
      <selection activeCell="N27" sqref="N27"/>
    </sheetView>
  </sheetViews>
  <sheetFormatPr defaultRowHeight="14.5" x14ac:dyDescent="0.35"/>
  <cols>
    <col min="1" max="1" width="15.7265625" customWidth="1"/>
    <col min="2" max="2" width="17.453125" customWidth="1"/>
    <col min="3" max="3" width="16.08984375" customWidth="1"/>
  </cols>
  <sheetData>
    <row r="1" spans="1:13" s="185" customFormat="1" ht="56.75" customHeight="1" x14ac:dyDescent="0.35"/>
    <row r="2" spans="1:13" ht="17.5" x14ac:dyDescent="0.35">
      <c r="A2" s="20" t="s">
        <v>81</v>
      </c>
      <c r="M2" s="20" t="s">
        <v>82</v>
      </c>
    </row>
    <row r="36" spans="1:3" x14ac:dyDescent="0.35">
      <c r="A36" s="154" t="s">
        <v>97</v>
      </c>
      <c r="B36" s="150"/>
      <c r="C36" s="150"/>
    </row>
    <row r="37" spans="1:3" x14ac:dyDescent="0.35">
      <c r="A37" s="155" t="s">
        <v>98</v>
      </c>
      <c r="B37" s="155" t="s">
        <v>66</v>
      </c>
    </row>
    <row r="38" spans="1:3" x14ac:dyDescent="0.35">
      <c r="A38" s="151"/>
      <c r="B38" s="151"/>
    </row>
  </sheetData>
  <mergeCells count="1">
    <mergeCell ref="A1:XFD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A790-A864-4FDA-B70B-AEC213E78901}">
  <sheetPr>
    <pageSetUpPr autoPageBreaks="0"/>
  </sheetPr>
  <dimension ref="A1:F25"/>
  <sheetViews>
    <sheetView zoomScale="60" zoomScaleNormal="60" workbookViewId="0">
      <selection activeCell="C47" sqref="C47"/>
    </sheetView>
  </sheetViews>
  <sheetFormatPr defaultRowHeight="14.5" x14ac:dyDescent="0.35"/>
  <cols>
    <col min="1" max="1" width="17.1796875" customWidth="1"/>
    <col min="2" max="2" width="48.26953125" customWidth="1"/>
    <col min="3" max="3" width="53.453125" customWidth="1"/>
    <col min="4" max="4" width="55.08984375" customWidth="1"/>
  </cols>
  <sheetData>
    <row r="1" spans="1:3" x14ac:dyDescent="0.35">
      <c r="A1" s="48" t="s">
        <v>65</v>
      </c>
      <c r="B1" s="21"/>
      <c r="C1" s="21"/>
    </row>
    <row r="2" spans="1:3" x14ac:dyDescent="0.35">
      <c r="A2" s="21"/>
      <c r="B2" s="21"/>
      <c r="C2" s="21"/>
    </row>
    <row r="3" spans="1:3" x14ac:dyDescent="0.35">
      <c r="A3" s="21"/>
      <c r="B3" s="21"/>
      <c r="C3" s="21"/>
    </row>
    <row r="18" spans="1:6" ht="86.5" customHeight="1" x14ac:dyDescent="0.35">
      <c r="A18" s="186" t="s">
        <v>103</v>
      </c>
      <c r="B18" s="186"/>
      <c r="C18" s="152"/>
      <c r="E18" s="82"/>
      <c r="F18" s="82"/>
    </row>
    <row r="19" spans="1:6" ht="35.65" customHeight="1" x14ac:dyDescent="0.35">
      <c r="A19" s="130" t="s">
        <v>67</v>
      </c>
      <c r="B19" s="127" t="s">
        <v>68</v>
      </c>
    </row>
    <row r="20" spans="1:6" x14ac:dyDescent="0.35">
      <c r="A20" s="153"/>
      <c r="B20" s="153"/>
    </row>
    <row r="21" spans="1:6" x14ac:dyDescent="0.35">
      <c r="A21" s="148"/>
      <c r="B21" s="148"/>
      <c r="C21" s="148"/>
    </row>
    <row r="22" spans="1:6" x14ac:dyDescent="0.35">
      <c r="A22" s="148"/>
      <c r="B22" s="148"/>
      <c r="C22" s="148"/>
    </row>
    <row r="23" spans="1:6" x14ac:dyDescent="0.35">
      <c r="A23" s="148"/>
      <c r="B23" s="148"/>
      <c r="C23" s="148"/>
    </row>
    <row r="24" spans="1:6" x14ac:dyDescent="0.35">
      <c r="A24" s="148"/>
      <c r="B24" s="148"/>
      <c r="C24" s="148"/>
    </row>
    <row r="25" spans="1:6" x14ac:dyDescent="0.35">
      <c r="A25" s="148"/>
      <c r="B25" s="148"/>
      <c r="C25" s="148"/>
    </row>
  </sheetData>
  <mergeCells count="1">
    <mergeCell ref="A18:B1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5BCB-EB62-4F23-AE9C-30E680B99FB8}">
  <sheetPr>
    <pageSetUpPr autoPageBreaks="0"/>
  </sheetPr>
  <dimension ref="A1:AP69"/>
  <sheetViews>
    <sheetView showZeros="0" zoomScale="90" zoomScaleNormal="90" workbookViewId="0">
      <selection activeCell="AJ8" sqref="AJ8"/>
    </sheetView>
  </sheetViews>
  <sheetFormatPr defaultRowHeight="14.5" x14ac:dyDescent="0.35"/>
  <cols>
    <col min="1" max="1" width="4.81640625" customWidth="1"/>
    <col min="2" max="2" width="17" customWidth="1"/>
    <col min="3" max="3" width="31.08984375" customWidth="1"/>
    <col min="4" max="4" width="22.6328125" style="4"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6" width="16.08984375" customWidth="1"/>
    <col min="37" max="37" width="20.26953125" customWidth="1"/>
    <col min="38" max="38" width="18.7265625" bestFit="1" customWidth="1"/>
    <col min="39" max="39" width="24" bestFit="1" customWidth="1"/>
    <col min="40" max="41" width="15.36328125" bestFit="1" customWidth="1"/>
    <col min="42" max="42" width="14.7265625" bestFit="1" customWidth="1"/>
    <col min="43" max="43" width="10.453125" customWidth="1"/>
    <col min="44" max="44" width="9.36328125" customWidth="1"/>
  </cols>
  <sheetData>
    <row r="1" spans="1:42" s="29" customFormat="1" ht="17.5" x14ac:dyDescent="0.35">
      <c r="A1" s="33" t="s">
        <v>93</v>
      </c>
      <c r="B1" s="34"/>
      <c r="D1" s="30"/>
      <c r="H1" s="31"/>
      <c r="I1" s="31"/>
      <c r="J1" s="31"/>
      <c r="K1" s="31"/>
      <c r="L1" s="31"/>
      <c r="M1" s="31"/>
    </row>
    <row r="2" spans="1:42" s="29" customFormat="1" ht="13.5" x14ac:dyDescent="0.3">
      <c r="A2" s="29" t="s">
        <v>169</v>
      </c>
      <c r="D2" s="30"/>
      <c r="H2" s="31"/>
      <c r="I2" s="31"/>
      <c r="J2" s="31"/>
      <c r="K2" s="31"/>
      <c r="L2" s="31"/>
      <c r="M2" s="31"/>
    </row>
    <row r="3" spans="1:42" s="29" customFormat="1" ht="13.5" x14ac:dyDescent="0.3">
      <c r="A3" s="32" t="s">
        <v>85</v>
      </c>
      <c r="D3" s="30"/>
      <c r="H3" s="31"/>
      <c r="I3" s="31"/>
      <c r="J3" s="31"/>
      <c r="K3" s="31"/>
      <c r="L3" s="31"/>
      <c r="M3" s="31"/>
    </row>
    <row r="4" spans="1:42" x14ac:dyDescent="0.35">
      <c r="A4" s="3"/>
    </row>
    <row r="5" spans="1:42" s="5" customFormat="1" ht="121" customHeight="1" x14ac:dyDescent="0.35">
      <c r="B5" s="122" t="s">
        <v>168</v>
      </c>
      <c r="C5" s="89" t="s">
        <v>110</v>
      </c>
      <c r="D5" s="89" t="s">
        <v>91</v>
      </c>
      <c r="E5" s="122" t="s">
        <v>79</v>
      </c>
      <c r="F5" s="187" t="s">
        <v>105</v>
      </c>
      <c r="G5" s="188"/>
      <c r="H5" s="188"/>
      <c r="I5" s="188"/>
      <c r="J5" s="188"/>
      <c r="K5" s="188"/>
      <c r="L5" s="188"/>
      <c r="M5" s="189"/>
      <c r="N5" s="187" t="s">
        <v>106</v>
      </c>
      <c r="O5" s="188"/>
      <c r="P5" s="188"/>
      <c r="Q5" s="188"/>
      <c r="R5" s="188"/>
      <c r="S5" s="188"/>
      <c r="T5" s="188"/>
      <c r="U5" s="189"/>
      <c r="V5" s="187" t="s">
        <v>107</v>
      </c>
      <c r="W5" s="188"/>
      <c r="X5" s="188"/>
      <c r="Y5" s="188"/>
      <c r="Z5" s="188"/>
      <c r="AA5" s="188"/>
      <c r="AB5" s="188"/>
      <c r="AC5" s="189"/>
      <c r="AD5" s="187" t="s">
        <v>14</v>
      </c>
      <c r="AE5" s="188"/>
      <c r="AF5" s="189"/>
      <c r="AG5" s="193" t="s">
        <v>86</v>
      </c>
      <c r="AH5" s="194"/>
      <c r="AI5" s="194"/>
      <c r="AJ5" s="194"/>
      <c r="AK5" s="194"/>
      <c r="AL5" s="194"/>
      <c r="AM5" s="194"/>
      <c r="AN5" s="194"/>
      <c r="AO5" s="194"/>
      <c r="AP5" s="194"/>
    </row>
    <row r="6" spans="1:42" ht="163.5" customHeight="1" x14ac:dyDescent="0.35">
      <c r="B6" s="125"/>
      <c r="C6" s="123"/>
      <c r="D6" s="124"/>
      <c r="E6" s="124"/>
      <c r="F6" s="190" t="s">
        <v>123</v>
      </c>
      <c r="G6" s="192"/>
      <c r="H6" s="178" t="s">
        <v>61</v>
      </c>
      <c r="I6" s="190" t="s">
        <v>145</v>
      </c>
      <c r="J6" s="191"/>
      <c r="K6" s="191"/>
      <c r="L6" s="191"/>
      <c r="M6" s="192"/>
      <c r="N6" s="190" t="s">
        <v>123</v>
      </c>
      <c r="O6" s="192"/>
      <c r="P6" s="178" t="s">
        <v>61</v>
      </c>
      <c r="Q6" s="190" t="s">
        <v>132</v>
      </c>
      <c r="R6" s="191"/>
      <c r="S6" s="191"/>
      <c r="T6" s="191"/>
      <c r="U6" s="192"/>
      <c r="V6" s="190" t="s">
        <v>123</v>
      </c>
      <c r="W6" s="192"/>
      <c r="X6" s="178" t="s">
        <v>61</v>
      </c>
      <c r="Y6" s="190" t="s">
        <v>132</v>
      </c>
      <c r="Z6" s="191"/>
      <c r="AA6" s="191"/>
      <c r="AB6" s="191"/>
      <c r="AC6" s="192"/>
      <c r="AD6" s="110" t="s">
        <v>131</v>
      </c>
      <c r="AE6" s="139" t="s">
        <v>61</v>
      </c>
      <c r="AF6" s="110" t="s">
        <v>87</v>
      </c>
      <c r="AG6" s="83" t="s">
        <v>130</v>
      </c>
      <c r="AH6" s="83" t="s">
        <v>129</v>
      </c>
      <c r="AI6" s="83" t="s">
        <v>61</v>
      </c>
      <c r="AJ6" s="83" t="s">
        <v>89</v>
      </c>
      <c r="AK6" s="157" t="s">
        <v>122</v>
      </c>
      <c r="AL6" s="157" t="s">
        <v>109</v>
      </c>
      <c r="AM6" s="157" t="s">
        <v>111</v>
      </c>
      <c r="AN6" s="165" t="s">
        <v>146</v>
      </c>
      <c r="AO6" s="165" t="s">
        <v>127</v>
      </c>
      <c r="AP6" s="165" t="s">
        <v>126</v>
      </c>
    </row>
    <row r="7" spans="1:42" s="161" customFormat="1" ht="117.5" customHeight="1" x14ac:dyDescent="0.35">
      <c r="B7" s="160"/>
      <c r="C7" s="158"/>
      <c r="D7" s="160"/>
      <c r="E7" s="160"/>
      <c r="F7" s="177" t="s">
        <v>124</v>
      </c>
      <c r="G7" s="177" t="s">
        <v>125</v>
      </c>
      <c r="H7" s="156"/>
      <c r="I7" s="156" t="s">
        <v>140</v>
      </c>
      <c r="J7" s="156" t="s">
        <v>147</v>
      </c>
      <c r="K7" s="156" t="s">
        <v>135</v>
      </c>
      <c r="L7" s="156" t="s">
        <v>134</v>
      </c>
      <c r="M7" s="156" t="s">
        <v>133</v>
      </c>
      <c r="N7" s="177" t="s">
        <v>124</v>
      </c>
      <c r="O7" s="177" t="s">
        <v>125</v>
      </c>
      <c r="P7" s="165"/>
      <c r="Q7" s="156" t="s">
        <v>137</v>
      </c>
      <c r="R7" s="156" t="s">
        <v>147</v>
      </c>
      <c r="S7" s="156" t="s">
        <v>144</v>
      </c>
      <c r="T7" s="162" t="s">
        <v>134</v>
      </c>
      <c r="U7" s="156" t="s">
        <v>133</v>
      </c>
      <c r="V7" s="177" t="s">
        <v>124</v>
      </c>
      <c r="W7" s="177" t="s">
        <v>125</v>
      </c>
      <c r="X7" s="165"/>
      <c r="Y7" s="156" t="s">
        <v>137</v>
      </c>
      <c r="Z7" s="156" t="s">
        <v>147</v>
      </c>
      <c r="AA7" s="156" t="s">
        <v>144</v>
      </c>
      <c r="AB7" s="162" t="s">
        <v>134</v>
      </c>
      <c r="AC7" s="156" t="s">
        <v>133</v>
      </c>
      <c r="AD7" s="160"/>
      <c r="AE7" s="163"/>
      <c r="AF7" s="156" t="s">
        <v>138</v>
      </c>
      <c r="AG7" s="160"/>
      <c r="AH7" s="158"/>
      <c r="AI7" s="159"/>
      <c r="AJ7" s="159"/>
      <c r="AK7" s="159"/>
      <c r="AL7" s="159"/>
      <c r="AM7" s="159"/>
      <c r="AN7" s="159"/>
      <c r="AO7" s="159"/>
      <c r="AP7" s="159"/>
    </row>
    <row r="8" spans="1:42" x14ac:dyDescent="0.35">
      <c r="B8" s="126" t="s">
        <v>18</v>
      </c>
      <c r="C8" s="43" t="s">
        <v>17</v>
      </c>
      <c r="D8" s="44" t="s">
        <v>16</v>
      </c>
      <c r="E8" s="44" t="s">
        <v>15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42" x14ac:dyDescent="0.35">
      <c r="B9" s="126" t="s">
        <v>18</v>
      </c>
      <c r="C9" s="43" t="s">
        <v>17</v>
      </c>
      <c r="D9" s="44" t="s">
        <v>20</v>
      </c>
      <c r="E9" s="44" t="s">
        <v>19</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42" x14ac:dyDescent="0.35">
      <c r="B10" s="126" t="s">
        <v>18</v>
      </c>
      <c r="C10" s="43" t="s">
        <v>40</v>
      </c>
      <c r="D10" s="44" t="s">
        <v>4</v>
      </c>
      <c r="E10" s="44" t="s">
        <v>21</v>
      </c>
      <c r="F10" s="36"/>
      <c r="G10" s="36"/>
      <c r="H10" s="37"/>
      <c r="I10" s="136"/>
      <c r="J10" s="136"/>
      <c r="K10" s="136"/>
      <c r="L10" s="136"/>
      <c r="M10" s="136"/>
      <c r="N10" s="36"/>
      <c r="O10" s="36"/>
      <c r="P10" s="38"/>
      <c r="Q10" s="35"/>
      <c r="R10" s="38"/>
      <c r="S10" s="38"/>
      <c r="T10" s="38"/>
      <c r="U10" s="38"/>
      <c r="V10" s="39"/>
      <c r="W10" s="39"/>
      <c r="X10" s="38"/>
      <c r="Y10" s="38"/>
      <c r="Z10" s="38"/>
      <c r="AA10" s="38"/>
      <c r="AB10" s="38"/>
      <c r="AC10" s="38"/>
      <c r="AD10" s="39"/>
      <c r="AE10" s="38"/>
      <c r="AF10" s="137"/>
      <c r="AG10" s="40">
        <f t="shared" ref="AG10:AG21" si="0">F10+N10+V10+AD10</f>
        <v>0</v>
      </c>
      <c r="AH10" s="40">
        <f t="shared" ref="AH10:AH21" si="1">F10+V10</f>
        <v>0</v>
      </c>
      <c r="AI10" s="41">
        <f t="shared" ref="AI10:AI21" si="2">H10+X10+AE10</f>
        <v>0</v>
      </c>
      <c r="AJ10" s="41">
        <f t="shared" ref="AJ10:AJ21" si="3">H10+X10</f>
        <v>0</v>
      </c>
      <c r="AK10" s="41">
        <f t="shared" ref="AK10:AK21" si="4">I10+J10+K10+L10+M10+J27+K27+L27+M27+R10+S10+T10+U10+Y10+Z10+AA10+AB10+AC10+AF10+Z27+AA27+AB27+AC27</f>
        <v>0</v>
      </c>
      <c r="AL10" s="41">
        <f t="shared" ref="AL10:AL21" si="5">I10+J10+K10+L10+M10+R10+S10+T10+U10+Y10+Z10+AA10+AB10+AC10+AF10</f>
        <v>0</v>
      </c>
      <c r="AM10" s="41">
        <f t="shared" ref="AM10:AM21" si="6">I10+J10+K10+L10+M10+R10+S10+T10+U10+Y10+Z10+AA10+AB10+AC10</f>
        <v>0</v>
      </c>
      <c r="AN10" s="41">
        <f t="shared" ref="AN10:AN21" si="7">I10+J10+K10+L10+M10</f>
        <v>0</v>
      </c>
      <c r="AO10" s="41">
        <f t="shared" ref="AO10:AO21" si="8">R10+S10+T10+U10</f>
        <v>0</v>
      </c>
      <c r="AP10" s="41">
        <f>Y10+Z10+AA10+AB10+AC10</f>
        <v>0</v>
      </c>
    </row>
    <row r="11" spans="1:42" x14ac:dyDescent="0.35">
      <c r="B11" s="126" t="s">
        <v>18</v>
      </c>
      <c r="C11" s="43" t="s">
        <v>41</v>
      </c>
      <c r="D11" s="44" t="s">
        <v>5</v>
      </c>
      <c r="E11" s="44" t="s">
        <v>22</v>
      </c>
      <c r="F11" s="36"/>
      <c r="G11" s="36"/>
      <c r="H11" s="37"/>
      <c r="I11" s="136"/>
      <c r="J11" s="136"/>
      <c r="K11" s="136"/>
      <c r="L11" s="136"/>
      <c r="M11" s="136"/>
      <c r="N11" s="36"/>
      <c r="O11" s="36"/>
      <c r="P11" s="38"/>
      <c r="Q11" s="35"/>
      <c r="R11" s="38"/>
      <c r="S11" s="38"/>
      <c r="T11" s="38"/>
      <c r="U11" s="38"/>
      <c r="V11" s="39"/>
      <c r="W11" s="39"/>
      <c r="X11" s="38"/>
      <c r="Y11" s="38"/>
      <c r="Z11" s="38"/>
      <c r="AA11" s="38"/>
      <c r="AB11" s="38"/>
      <c r="AC11" s="38"/>
      <c r="AD11" s="39"/>
      <c r="AE11" s="38"/>
      <c r="AF11" s="137"/>
      <c r="AG11" s="40">
        <f t="shared" si="0"/>
        <v>0</v>
      </c>
      <c r="AH11" s="40">
        <f t="shared" si="1"/>
        <v>0</v>
      </c>
      <c r="AI11" s="41">
        <f t="shared" si="2"/>
        <v>0</v>
      </c>
      <c r="AJ11" s="41">
        <f t="shared" si="3"/>
        <v>0</v>
      </c>
      <c r="AK11" s="41">
        <f t="shared" si="4"/>
        <v>0</v>
      </c>
      <c r="AL11" s="41">
        <f t="shared" si="5"/>
        <v>0</v>
      </c>
      <c r="AM11" s="41">
        <f t="shared" si="6"/>
        <v>0</v>
      </c>
      <c r="AN11" s="41">
        <f t="shared" si="7"/>
        <v>0</v>
      </c>
      <c r="AO11" s="41">
        <f t="shared" si="8"/>
        <v>0</v>
      </c>
      <c r="AP11" s="41">
        <f t="shared" ref="AP11:AP21" si="9">Y11+Z11+AA11+AB11+AC11</f>
        <v>0</v>
      </c>
    </row>
    <row r="12" spans="1:42" ht="14.5" customHeight="1" x14ac:dyDescent="0.35">
      <c r="B12" s="126" t="s">
        <v>18</v>
      </c>
      <c r="C12" s="43" t="s">
        <v>41</v>
      </c>
      <c r="D12" s="44" t="s">
        <v>6</v>
      </c>
      <c r="E12" s="44" t="s">
        <v>23</v>
      </c>
      <c r="F12" s="36"/>
      <c r="G12" s="36"/>
      <c r="H12" s="37"/>
      <c r="I12" s="136"/>
      <c r="J12" s="136"/>
      <c r="K12" s="136"/>
      <c r="L12" s="136"/>
      <c r="M12" s="136"/>
      <c r="N12" s="36"/>
      <c r="O12" s="36"/>
      <c r="P12" s="38"/>
      <c r="Q12" s="35"/>
      <c r="R12" s="38"/>
      <c r="S12" s="38"/>
      <c r="T12" s="38"/>
      <c r="U12" s="38"/>
      <c r="V12" s="39"/>
      <c r="W12" s="39"/>
      <c r="X12" s="38"/>
      <c r="Y12" s="38"/>
      <c r="Z12" s="38"/>
      <c r="AA12" s="38"/>
      <c r="AB12" s="38"/>
      <c r="AC12" s="38"/>
      <c r="AD12" s="39"/>
      <c r="AE12" s="38"/>
      <c r="AF12" s="137"/>
      <c r="AG12" s="40">
        <f t="shared" si="0"/>
        <v>0</v>
      </c>
      <c r="AH12" s="40">
        <f t="shared" si="1"/>
        <v>0</v>
      </c>
      <c r="AI12" s="41">
        <f t="shared" si="2"/>
        <v>0</v>
      </c>
      <c r="AJ12" s="41">
        <f t="shared" si="3"/>
        <v>0</v>
      </c>
      <c r="AK12" s="41">
        <f t="shared" si="4"/>
        <v>0</v>
      </c>
      <c r="AL12" s="41">
        <f t="shared" si="5"/>
        <v>0</v>
      </c>
      <c r="AM12" s="41">
        <f t="shared" si="6"/>
        <v>0</v>
      </c>
      <c r="AN12" s="41">
        <f t="shared" si="7"/>
        <v>0</v>
      </c>
      <c r="AO12" s="41">
        <f t="shared" si="8"/>
        <v>0</v>
      </c>
      <c r="AP12" s="41">
        <f t="shared" si="9"/>
        <v>0</v>
      </c>
    </row>
    <row r="13" spans="1:42" x14ac:dyDescent="0.35">
      <c r="B13" s="126" t="s">
        <v>18</v>
      </c>
      <c r="C13" s="43" t="s">
        <v>42</v>
      </c>
      <c r="D13" s="44" t="s">
        <v>7</v>
      </c>
      <c r="E13" s="44" t="s">
        <v>24</v>
      </c>
      <c r="F13" s="36"/>
      <c r="G13" s="36"/>
      <c r="H13" s="37"/>
      <c r="I13" s="136"/>
      <c r="J13" s="136"/>
      <c r="K13" s="136"/>
      <c r="L13" s="136"/>
      <c r="M13" s="136"/>
      <c r="N13" s="36"/>
      <c r="O13" s="36"/>
      <c r="P13" s="38"/>
      <c r="Q13" s="35"/>
      <c r="R13" s="38"/>
      <c r="S13" s="38"/>
      <c r="T13" s="38"/>
      <c r="U13" s="38"/>
      <c r="V13" s="39"/>
      <c r="W13" s="39"/>
      <c r="X13" s="38"/>
      <c r="Y13" s="38"/>
      <c r="Z13" s="38"/>
      <c r="AA13" s="38"/>
      <c r="AB13" s="38"/>
      <c r="AC13" s="38"/>
      <c r="AD13" s="39"/>
      <c r="AE13" s="38"/>
      <c r="AF13" s="137"/>
      <c r="AG13" s="40">
        <f t="shared" si="0"/>
        <v>0</v>
      </c>
      <c r="AH13" s="40">
        <f t="shared" si="1"/>
        <v>0</v>
      </c>
      <c r="AI13" s="41">
        <f t="shared" si="2"/>
        <v>0</v>
      </c>
      <c r="AJ13" s="41">
        <f t="shared" si="3"/>
        <v>0</v>
      </c>
      <c r="AK13" s="41">
        <f t="shared" si="4"/>
        <v>0</v>
      </c>
      <c r="AL13" s="41">
        <f t="shared" si="5"/>
        <v>0</v>
      </c>
      <c r="AM13" s="41">
        <f t="shared" si="6"/>
        <v>0</v>
      </c>
      <c r="AN13" s="41">
        <f t="shared" si="7"/>
        <v>0</v>
      </c>
      <c r="AO13" s="41">
        <f t="shared" si="8"/>
        <v>0</v>
      </c>
      <c r="AP13" s="41">
        <f t="shared" si="9"/>
        <v>0</v>
      </c>
    </row>
    <row r="14" spans="1:42" x14ac:dyDescent="0.35">
      <c r="B14" s="126" t="s">
        <v>18</v>
      </c>
      <c r="C14" s="43" t="s">
        <v>42</v>
      </c>
      <c r="D14" s="44" t="s">
        <v>8</v>
      </c>
      <c r="E14" s="44" t="s">
        <v>25</v>
      </c>
      <c r="F14" s="36"/>
      <c r="G14" s="36"/>
      <c r="H14" s="37"/>
      <c r="I14" s="136"/>
      <c r="J14" s="136"/>
      <c r="K14" s="136"/>
      <c r="L14" s="136"/>
      <c r="M14" s="136"/>
      <c r="N14" s="36"/>
      <c r="O14" s="36"/>
      <c r="P14" s="38"/>
      <c r="Q14" s="35"/>
      <c r="R14" s="38"/>
      <c r="S14" s="38"/>
      <c r="T14" s="38"/>
      <c r="U14" s="38"/>
      <c r="V14" s="39"/>
      <c r="W14" s="39"/>
      <c r="X14" s="38"/>
      <c r="Y14" s="38"/>
      <c r="Z14" s="38"/>
      <c r="AA14" s="38"/>
      <c r="AB14" s="38"/>
      <c r="AC14" s="38"/>
      <c r="AD14" s="39"/>
      <c r="AE14" s="38"/>
      <c r="AF14" s="137"/>
      <c r="AG14" s="40">
        <f t="shared" si="0"/>
        <v>0</v>
      </c>
      <c r="AH14" s="40">
        <f t="shared" si="1"/>
        <v>0</v>
      </c>
      <c r="AI14" s="41">
        <f t="shared" si="2"/>
        <v>0</v>
      </c>
      <c r="AJ14" s="41">
        <f t="shared" si="3"/>
        <v>0</v>
      </c>
      <c r="AK14" s="41">
        <f t="shared" si="4"/>
        <v>0</v>
      </c>
      <c r="AL14" s="41">
        <f t="shared" si="5"/>
        <v>0</v>
      </c>
      <c r="AM14" s="41">
        <f t="shared" si="6"/>
        <v>0</v>
      </c>
      <c r="AN14" s="41">
        <f t="shared" si="7"/>
        <v>0</v>
      </c>
      <c r="AO14" s="41">
        <f t="shared" si="8"/>
        <v>0</v>
      </c>
      <c r="AP14" s="41">
        <f t="shared" si="9"/>
        <v>0</v>
      </c>
    </row>
    <row r="15" spans="1:42" x14ac:dyDescent="0.35">
      <c r="B15" s="126" t="s">
        <v>18</v>
      </c>
      <c r="C15" s="43" t="s">
        <v>42</v>
      </c>
      <c r="D15" s="44" t="s">
        <v>9</v>
      </c>
      <c r="E15" s="44" t="s">
        <v>26</v>
      </c>
      <c r="F15" s="36"/>
      <c r="G15" s="36"/>
      <c r="H15" s="37"/>
      <c r="I15" s="136"/>
      <c r="J15" s="136"/>
      <c r="K15" s="136"/>
      <c r="L15" s="136"/>
      <c r="M15" s="136"/>
      <c r="N15" s="36"/>
      <c r="O15" s="36"/>
      <c r="P15" s="38"/>
      <c r="Q15" s="35"/>
      <c r="R15" s="38"/>
      <c r="S15" s="38"/>
      <c r="T15" s="38"/>
      <c r="U15" s="38"/>
      <c r="V15" s="39"/>
      <c r="W15" s="39"/>
      <c r="X15" s="38"/>
      <c r="Y15" s="38"/>
      <c r="Z15" s="38"/>
      <c r="AA15" s="38"/>
      <c r="AB15" s="38"/>
      <c r="AC15" s="38"/>
      <c r="AD15" s="39"/>
      <c r="AE15" s="38"/>
      <c r="AF15" s="137"/>
      <c r="AG15" s="40">
        <f t="shared" si="0"/>
        <v>0</v>
      </c>
      <c r="AH15" s="40">
        <f t="shared" si="1"/>
        <v>0</v>
      </c>
      <c r="AI15" s="41">
        <f t="shared" si="2"/>
        <v>0</v>
      </c>
      <c r="AJ15" s="41">
        <f t="shared" si="3"/>
        <v>0</v>
      </c>
      <c r="AK15" s="41">
        <f t="shared" si="4"/>
        <v>0</v>
      </c>
      <c r="AL15" s="41">
        <f t="shared" si="5"/>
        <v>0</v>
      </c>
      <c r="AM15" s="41">
        <f t="shared" si="6"/>
        <v>0</v>
      </c>
      <c r="AN15" s="41">
        <f t="shared" si="7"/>
        <v>0</v>
      </c>
      <c r="AO15" s="41">
        <f t="shared" si="8"/>
        <v>0</v>
      </c>
      <c r="AP15" s="41">
        <f t="shared" si="9"/>
        <v>0</v>
      </c>
    </row>
    <row r="16" spans="1:42" x14ac:dyDescent="0.35">
      <c r="B16" s="126" t="s">
        <v>18</v>
      </c>
      <c r="C16" s="43" t="s">
        <v>62</v>
      </c>
      <c r="D16" s="44" t="s">
        <v>10</v>
      </c>
      <c r="E16" s="44" t="s">
        <v>27</v>
      </c>
      <c r="F16" s="36"/>
      <c r="G16" s="36"/>
      <c r="H16" s="37"/>
      <c r="I16" s="136"/>
      <c r="J16" s="136"/>
      <c r="K16" s="136"/>
      <c r="L16" s="136"/>
      <c r="M16" s="136"/>
      <c r="N16" s="36"/>
      <c r="O16" s="36"/>
      <c r="P16" s="38"/>
      <c r="Q16" s="35"/>
      <c r="R16" s="38"/>
      <c r="S16" s="38"/>
      <c r="T16" s="38"/>
      <c r="U16" s="38"/>
      <c r="V16" s="39"/>
      <c r="W16" s="39"/>
      <c r="X16" s="38"/>
      <c r="Y16" s="38"/>
      <c r="Z16" s="38"/>
      <c r="AA16" s="38"/>
      <c r="AB16" s="38"/>
      <c r="AC16" s="38"/>
      <c r="AD16" s="39"/>
      <c r="AE16" s="38"/>
      <c r="AF16" s="137"/>
      <c r="AG16" s="40">
        <f t="shared" si="0"/>
        <v>0</v>
      </c>
      <c r="AH16" s="40">
        <f t="shared" si="1"/>
        <v>0</v>
      </c>
      <c r="AI16" s="41">
        <f t="shared" si="2"/>
        <v>0</v>
      </c>
      <c r="AJ16" s="41">
        <f t="shared" si="3"/>
        <v>0</v>
      </c>
      <c r="AK16" s="41">
        <f t="shared" si="4"/>
        <v>0</v>
      </c>
      <c r="AL16" s="41">
        <f t="shared" si="5"/>
        <v>0</v>
      </c>
      <c r="AM16" s="41">
        <f t="shared" si="6"/>
        <v>0</v>
      </c>
      <c r="AN16" s="41">
        <f t="shared" si="7"/>
        <v>0</v>
      </c>
      <c r="AO16" s="41">
        <f t="shared" si="8"/>
        <v>0</v>
      </c>
      <c r="AP16" s="41">
        <f t="shared" si="9"/>
        <v>0</v>
      </c>
    </row>
    <row r="17" spans="2:42" x14ac:dyDescent="0.35">
      <c r="B17" s="126" t="s">
        <v>18</v>
      </c>
      <c r="C17" s="43" t="s">
        <v>62</v>
      </c>
      <c r="D17" s="44" t="s">
        <v>11</v>
      </c>
      <c r="E17" s="44" t="s">
        <v>28</v>
      </c>
      <c r="F17" s="36"/>
      <c r="G17" s="36"/>
      <c r="H17" s="37"/>
      <c r="I17" s="136"/>
      <c r="J17" s="136"/>
      <c r="K17" s="136"/>
      <c r="L17" s="136"/>
      <c r="M17" s="136"/>
      <c r="N17" s="36"/>
      <c r="O17" s="36"/>
      <c r="P17" s="38"/>
      <c r="Q17" s="35"/>
      <c r="R17" s="38"/>
      <c r="S17" s="38"/>
      <c r="T17" s="38"/>
      <c r="U17" s="38"/>
      <c r="V17" s="39"/>
      <c r="W17" s="39"/>
      <c r="X17" s="38"/>
      <c r="Y17" s="38"/>
      <c r="Z17" s="38"/>
      <c r="AA17" s="38"/>
      <c r="AB17" s="38"/>
      <c r="AC17" s="38"/>
      <c r="AD17" s="39"/>
      <c r="AE17" s="38"/>
      <c r="AF17" s="137"/>
      <c r="AG17" s="40">
        <f t="shared" si="0"/>
        <v>0</v>
      </c>
      <c r="AH17" s="40">
        <f t="shared" si="1"/>
        <v>0</v>
      </c>
      <c r="AI17" s="41">
        <f t="shared" si="2"/>
        <v>0</v>
      </c>
      <c r="AJ17" s="41">
        <f t="shared" si="3"/>
        <v>0</v>
      </c>
      <c r="AK17" s="41">
        <f t="shared" si="4"/>
        <v>0</v>
      </c>
      <c r="AL17" s="41">
        <f t="shared" si="5"/>
        <v>0</v>
      </c>
      <c r="AM17" s="41">
        <f t="shared" si="6"/>
        <v>0</v>
      </c>
      <c r="AN17" s="41">
        <f t="shared" si="7"/>
        <v>0</v>
      </c>
      <c r="AO17" s="41">
        <f t="shared" si="8"/>
        <v>0</v>
      </c>
      <c r="AP17" s="41">
        <f t="shared" si="9"/>
        <v>0</v>
      </c>
    </row>
    <row r="18" spans="2:42" x14ac:dyDescent="0.35">
      <c r="B18" s="126" t="s">
        <v>18</v>
      </c>
      <c r="C18" s="43" t="s">
        <v>43</v>
      </c>
      <c r="D18" s="44" t="s">
        <v>2</v>
      </c>
      <c r="E18" s="44" t="s">
        <v>29</v>
      </c>
      <c r="F18" s="36"/>
      <c r="G18" s="36"/>
      <c r="H18" s="37"/>
      <c r="I18" s="136"/>
      <c r="J18" s="136"/>
      <c r="K18" s="136"/>
      <c r="L18" s="136"/>
      <c r="M18" s="136"/>
      <c r="N18" s="36"/>
      <c r="O18" s="36"/>
      <c r="P18" s="38"/>
      <c r="Q18" s="35"/>
      <c r="R18" s="38"/>
      <c r="S18" s="38"/>
      <c r="T18" s="38"/>
      <c r="U18" s="38"/>
      <c r="V18" s="39"/>
      <c r="W18" s="39"/>
      <c r="X18" s="38"/>
      <c r="Y18" s="38"/>
      <c r="Z18" s="38"/>
      <c r="AA18" s="38"/>
      <c r="AB18" s="38"/>
      <c r="AC18" s="38"/>
      <c r="AD18" s="39"/>
      <c r="AE18" s="38"/>
      <c r="AF18" s="137"/>
      <c r="AG18" s="40">
        <f t="shared" si="0"/>
        <v>0</v>
      </c>
      <c r="AH18" s="40">
        <f t="shared" si="1"/>
        <v>0</v>
      </c>
      <c r="AI18" s="41">
        <f t="shared" si="2"/>
        <v>0</v>
      </c>
      <c r="AJ18" s="41">
        <f t="shared" si="3"/>
        <v>0</v>
      </c>
      <c r="AK18" s="41">
        <f t="shared" si="4"/>
        <v>0</v>
      </c>
      <c r="AL18" s="41">
        <f t="shared" si="5"/>
        <v>0</v>
      </c>
      <c r="AM18" s="41">
        <f t="shared" si="6"/>
        <v>0</v>
      </c>
      <c r="AN18" s="41">
        <f t="shared" si="7"/>
        <v>0</v>
      </c>
      <c r="AO18" s="41">
        <f t="shared" si="8"/>
        <v>0</v>
      </c>
      <c r="AP18" s="41">
        <f t="shared" si="9"/>
        <v>0</v>
      </c>
    </row>
    <row r="19" spans="2:42" x14ac:dyDescent="0.35">
      <c r="B19" s="126" t="s">
        <v>18</v>
      </c>
      <c r="C19" s="43" t="s">
        <v>60</v>
      </c>
      <c r="D19" s="44" t="s">
        <v>3</v>
      </c>
      <c r="E19" s="44" t="s">
        <v>30</v>
      </c>
      <c r="F19" s="36"/>
      <c r="G19" s="36"/>
      <c r="H19" s="37"/>
      <c r="I19" s="136"/>
      <c r="J19" s="136"/>
      <c r="K19" s="136"/>
      <c r="L19" s="136"/>
      <c r="M19" s="136"/>
      <c r="N19" s="36"/>
      <c r="O19" s="36"/>
      <c r="P19" s="38"/>
      <c r="Q19" s="35"/>
      <c r="R19" s="38"/>
      <c r="S19" s="38"/>
      <c r="T19" s="38"/>
      <c r="U19" s="38"/>
      <c r="V19" s="39"/>
      <c r="W19" s="39"/>
      <c r="X19" s="38"/>
      <c r="Y19" s="38"/>
      <c r="Z19" s="38"/>
      <c r="AA19" s="38"/>
      <c r="AB19" s="38"/>
      <c r="AC19" s="38"/>
      <c r="AD19" s="39"/>
      <c r="AE19" s="38"/>
      <c r="AF19" s="137"/>
      <c r="AG19" s="40">
        <f t="shared" si="0"/>
        <v>0</v>
      </c>
      <c r="AH19" s="40">
        <f t="shared" si="1"/>
        <v>0</v>
      </c>
      <c r="AI19" s="41">
        <f t="shared" si="2"/>
        <v>0</v>
      </c>
      <c r="AJ19" s="41">
        <f t="shared" si="3"/>
        <v>0</v>
      </c>
      <c r="AK19" s="41">
        <f t="shared" si="4"/>
        <v>0</v>
      </c>
      <c r="AL19" s="41">
        <f t="shared" si="5"/>
        <v>0</v>
      </c>
      <c r="AM19" s="41">
        <f t="shared" si="6"/>
        <v>0</v>
      </c>
      <c r="AN19" s="41">
        <f t="shared" si="7"/>
        <v>0</v>
      </c>
      <c r="AO19" s="41">
        <f t="shared" si="8"/>
        <v>0</v>
      </c>
      <c r="AP19" s="41">
        <f t="shared" si="9"/>
        <v>0</v>
      </c>
    </row>
    <row r="20" spans="2:42" x14ac:dyDescent="0.35">
      <c r="B20" s="126" t="s">
        <v>18</v>
      </c>
      <c r="C20" s="43" t="s">
        <v>60</v>
      </c>
      <c r="D20" s="44" t="s">
        <v>12</v>
      </c>
      <c r="E20" s="44" t="s">
        <v>31</v>
      </c>
      <c r="F20" s="36"/>
      <c r="G20" s="36"/>
      <c r="H20" s="37"/>
      <c r="I20" s="136"/>
      <c r="J20" s="136"/>
      <c r="K20" s="136"/>
      <c r="L20" s="136"/>
      <c r="M20" s="136"/>
      <c r="N20" s="36"/>
      <c r="O20" s="36"/>
      <c r="P20" s="38"/>
      <c r="Q20" s="35"/>
      <c r="R20" s="38"/>
      <c r="S20" s="38"/>
      <c r="T20" s="38"/>
      <c r="U20" s="38"/>
      <c r="V20" s="39"/>
      <c r="W20" s="39"/>
      <c r="X20" s="38"/>
      <c r="Y20" s="38"/>
      <c r="Z20" s="38"/>
      <c r="AA20" s="38"/>
      <c r="AB20" s="38"/>
      <c r="AC20" s="38"/>
      <c r="AD20" s="39"/>
      <c r="AE20" s="38"/>
      <c r="AF20" s="137"/>
      <c r="AG20" s="40">
        <f t="shared" si="0"/>
        <v>0</v>
      </c>
      <c r="AH20" s="40">
        <f t="shared" si="1"/>
        <v>0</v>
      </c>
      <c r="AI20" s="41">
        <f t="shared" si="2"/>
        <v>0</v>
      </c>
      <c r="AJ20" s="41">
        <f t="shared" si="3"/>
        <v>0</v>
      </c>
      <c r="AK20" s="41">
        <f t="shared" si="4"/>
        <v>0</v>
      </c>
      <c r="AL20" s="41">
        <f t="shared" si="5"/>
        <v>0</v>
      </c>
      <c r="AM20" s="41">
        <f t="shared" si="6"/>
        <v>0</v>
      </c>
      <c r="AN20" s="41">
        <f t="shared" si="7"/>
        <v>0</v>
      </c>
      <c r="AO20" s="41">
        <f t="shared" si="8"/>
        <v>0</v>
      </c>
      <c r="AP20" s="41">
        <f t="shared" si="9"/>
        <v>0</v>
      </c>
    </row>
    <row r="21" spans="2:42" x14ac:dyDescent="0.35">
      <c r="B21" s="126" t="s">
        <v>18</v>
      </c>
      <c r="C21" s="43" t="s">
        <v>60</v>
      </c>
      <c r="D21" s="44" t="s">
        <v>13</v>
      </c>
      <c r="E21" s="44" t="s">
        <v>32</v>
      </c>
      <c r="F21" s="36"/>
      <c r="G21" s="36"/>
      <c r="H21" s="37"/>
      <c r="I21" s="136"/>
      <c r="J21" s="136"/>
      <c r="K21" s="136"/>
      <c r="L21" s="136"/>
      <c r="M21" s="136"/>
      <c r="N21" s="36"/>
      <c r="O21" s="36"/>
      <c r="P21" s="38"/>
      <c r="Q21" s="35"/>
      <c r="R21" s="38"/>
      <c r="S21" s="38"/>
      <c r="T21" s="38"/>
      <c r="U21" s="38"/>
      <c r="V21" s="39"/>
      <c r="W21" s="39"/>
      <c r="X21" s="38"/>
      <c r="Y21" s="38"/>
      <c r="Z21" s="38"/>
      <c r="AA21" s="38"/>
      <c r="AB21" s="38"/>
      <c r="AC21" s="38"/>
      <c r="AD21" s="39"/>
      <c r="AE21" s="38"/>
      <c r="AF21" s="137"/>
      <c r="AG21" s="40">
        <f t="shared" si="0"/>
        <v>0</v>
      </c>
      <c r="AH21" s="40">
        <f t="shared" si="1"/>
        <v>0</v>
      </c>
      <c r="AI21" s="41">
        <f t="shared" si="2"/>
        <v>0</v>
      </c>
      <c r="AJ21" s="41">
        <f t="shared" si="3"/>
        <v>0</v>
      </c>
      <c r="AK21" s="41">
        <f t="shared" si="4"/>
        <v>0</v>
      </c>
      <c r="AL21" s="41">
        <f t="shared" si="5"/>
        <v>0</v>
      </c>
      <c r="AM21" s="41">
        <f t="shared" si="6"/>
        <v>0</v>
      </c>
      <c r="AN21" s="41">
        <f t="shared" si="7"/>
        <v>0</v>
      </c>
      <c r="AO21" s="41">
        <f t="shared" si="8"/>
        <v>0</v>
      </c>
      <c r="AP21" s="41">
        <f t="shared" si="9"/>
        <v>0</v>
      </c>
    </row>
    <row r="22" spans="2:42" x14ac:dyDescent="0.35">
      <c r="B22" s="126" t="s">
        <v>18</v>
      </c>
      <c r="C22" s="43" t="s">
        <v>63</v>
      </c>
      <c r="D22" s="44" t="s">
        <v>34</v>
      </c>
      <c r="E22" s="44" t="s">
        <v>33</v>
      </c>
      <c r="F22" s="36"/>
      <c r="G22" s="36"/>
      <c r="H22" s="35"/>
      <c r="I22" s="136"/>
      <c r="J22" s="138"/>
      <c r="K22" s="138"/>
      <c r="L22" s="138"/>
      <c r="M22" s="138"/>
      <c r="N22" s="35"/>
      <c r="O22" s="35"/>
      <c r="P22" s="35"/>
      <c r="Q22" s="35"/>
      <c r="R22" s="35"/>
      <c r="S22" s="35"/>
      <c r="T22" s="35"/>
      <c r="U22" s="35"/>
      <c r="V22" s="35"/>
      <c r="W22" s="35"/>
      <c r="X22" s="35"/>
      <c r="Y22" s="35"/>
      <c r="Z22" s="35"/>
      <c r="AA22" s="35"/>
      <c r="AB22" s="35"/>
      <c r="AC22" s="35"/>
      <c r="AD22" s="35"/>
      <c r="AE22" s="35"/>
      <c r="AF22" s="138"/>
      <c r="AG22" s="40">
        <f>F22</f>
        <v>0</v>
      </c>
      <c r="AH22" s="35"/>
      <c r="AI22" s="35"/>
      <c r="AJ22" s="42"/>
      <c r="AK22" s="41">
        <f>I22</f>
        <v>0</v>
      </c>
      <c r="AL22" s="138"/>
      <c r="AM22" s="138"/>
      <c r="AN22" s="138"/>
      <c r="AO22" s="138"/>
      <c r="AP22" s="138"/>
    </row>
    <row r="23" spans="2:42" x14ac:dyDescent="0.35">
      <c r="B23" s="126" t="s">
        <v>18</v>
      </c>
      <c r="C23" s="43" t="s">
        <v>64</v>
      </c>
      <c r="D23" s="44" t="s">
        <v>36</v>
      </c>
      <c r="E23" s="44" t="s">
        <v>35</v>
      </c>
      <c r="F23" s="36"/>
      <c r="G23" s="36"/>
      <c r="H23" s="35"/>
      <c r="I23" s="136"/>
      <c r="J23" s="138"/>
      <c r="K23" s="138"/>
      <c r="L23" s="138"/>
      <c r="M23" s="138"/>
      <c r="N23" s="35"/>
      <c r="O23" s="35"/>
      <c r="P23" s="35"/>
      <c r="Q23" s="35"/>
      <c r="R23" s="35"/>
      <c r="S23" s="35"/>
      <c r="T23" s="35"/>
      <c r="U23" s="35"/>
      <c r="V23" s="35"/>
      <c r="W23" s="35"/>
      <c r="X23" s="35"/>
      <c r="Y23" s="35"/>
      <c r="Z23" s="35"/>
      <c r="AA23" s="35"/>
      <c r="AB23" s="35"/>
      <c r="AC23" s="35"/>
      <c r="AD23" s="35"/>
      <c r="AE23" s="35"/>
      <c r="AF23" s="138"/>
      <c r="AG23" s="40">
        <f>F23</f>
        <v>0</v>
      </c>
      <c r="AH23" s="35"/>
      <c r="AI23" s="35"/>
      <c r="AJ23" s="42"/>
      <c r="AK23" s="41">
        <f t="shared" ref="AK23:AK24" si="10">I23</f>
        <v>0</v>
      </c>
      <c r="AL23" s="138"/>
      <c r="AM23" s="138"/>
      <c r="AN23" s="138"/>
      <c r="AO23" s="138"/>
      <c r="AP23" s="138"/>
    </row>
    <row r="24" spans="2:42" x14ac:dyDescent="0.35">
      <c r="B24" s="126" t="s">
        <v>18</v>
      </c>
      <c r="C24" s="43" t="s">
        <v>38</v>
      </c>
      <c r="D24" s="44" t="s">
        <v>38</v>
      </c>
      <c r="E24" s="44" t="s">
        <v>37</v>
      </c>
      <c r="F24" s="36"/>
      <c r="G24" s="36"/>
      <c r="H24" s="35"/>
      <c r="I24" s="136"/>
      <c r="J24" s="138"/>
      <c r="K24" s="138"/>
      <c r="L24" s="138"/>
      <c r="M24" s="138"/>
      <c r="N24" s="35"/>
      <c r="O24" s="35"/>
      <c r="P24" s="35"/>
      <c r="Q24" s="35"/>
      <c r="R24" s="35"/>
      <c r="S24" s="35"/>
      <c r="T24" s="35"/>
      <c r="U24" s="35"/>
      <c r="V24" s="35"/>
      <c r="W24" s="35"/>
      <c r="X24" s="35"/>
      <c r="Y24" s="35"/>
      <c r="Z24" s="35"/>
      <c r="AA24" s="35"/>
      <c r="AB24" s="35"/>
      <c r="AC24" s="35"/>
      <c r="AD24" s="35"/>
      <c r="AE24" s="35"/>
      <c r="AF24" s="138"/>
      <c r="AG24" s="40">
        <f>F24</f>
        <v>0</v>
      </c>
      <c r="AH24" s="138"/>
      <c r="AI24" s="138"/>
      <c r="AJ24" s="138"/>
      <c r="AK24" s="41">
        <f t="shared" si="10"/>
        <v>0</v>
      </c>
      <c r="AL24" s="138"/>
      <c r="AM24" s="138"/>
      <c r="AN24" s="138"/>
      <c r="AO24" s="138"/>
      <c r="AP24" s="138"/>
    </row>
    <row r="25" spans="2:42" x14ac:dyDescent="0.35">
      <c r="B25" s="126" t="s">
        <v>39</v>
      </c>
      <c r="C25" s="43" t="s">
        <v>40</v>
      </c>
      <c r="D25" s="166" t="s">
        <v>16</v>
      </c>
      <c r="E25" s="166" t="s">
        <v>15</v>
      </c>
      <c r="F25" s="35"/>
      <c r="G25" s="35"/>
      <c r="H25" s="35"/>
      <c r="I25" s="35"/>
      <c r="J25" s="35"/>
      <c r="K25" s="138"/>
      <c r="L25" s="138"/>
      <c r="M25" s="138"/>
      <c r="N25" s="35"/>
      <c r="O25" s="35"/>
      <c r="P25" s="35"/>
      <c r="Q25" s="35"/>
      <c r="R25" s="35"/>
      <c r="S25" s="35"/>
      <c r="T25" s="35"/>
      <c r="U25" s="35"/>
      <c r="V25" s="35"/>
      <c r="W25" s="35"/>
      <c r="X25" s="35"/>
      <c r="Y25" s="35"/>
      <c r="Z25" s="35"/>
      <c r="AA25" s="35"/>
      <c r="AB25" s="35"/>
      <c r="AC25" s="35"/>
      <c r="AD25" s="35"/>
      <c r="AE25" s="35"/>
      <c r="AF25" s="138"/>
      <c r="AG25" s="138"/>
      <c r="AH25" s="138"/>
      <c r="AI25" s="138"/>
      <c r="AJ25" s="138"/>
      <c r="AK25" s="138"/>
      <c r="AL25" s="138"/>
      <c r="AM25" s="138"/>
      <c r="AN25" s="138"/>
      <c r="AO25" s="138"/>
      <c r="AP25" s="138"/>
    </row>
    <row r="26" spans="2:42" x14ac:dyDescent="0.35">
      <c r="B26" s="126" t="s">
        <v>39</v>
      </c>
      <c r="C26" s="43" t="s">
        <v>40</v>
      </c>
      <c r="D26" s="166" t="s">
        <v>20</v>
      </c>
      <c r="E26" s="166" t="s">
        <v>19</v>
      </c>
      <c r="F26" s="35"/>
      <c r="G26" s="35"/>
      <c r="H26" s="35"/>
      <c r="I26" s="35"/>
      <c r="J26" s="35"/>
      <c r="K26" s="138"/>
      <c r="L26" s="138"/>
      <c r="M26" s="138"/>
      <c r="N26" s="35"/>
      <c r="O26" s="35"/>
      <c r="P26" s="35"/>
      <c r="Q26" s="35"/>
      <c r="R26" s="35"/>
      <c r="S26" s="35"/>
      <c r="T26" s="35"/>
      <c r="U26" s="35"/>
      <c r="V26" s="35"/>
      <c r="W26" s="35"/>
      <c r="X26" s="35"/>
      <c r="Y26" s="35"/>
      <c r="Z26" s="35"/>
      <c r="AA26" s="35"/>
      <c r="AB26" s="35"/>
      <c r="AC26" s="35"/>
      <c r="AD26" s="35"/>
      <c r="AE26" s="35"/>
      <c r="AF26" s="138"/>
      <c r="AG26" s="138"/>
      <c r="AH26" s="35"/>
      <c r="AI26" s="138"/>
      <c r="AJ26" s="42"/>
      <c r="AK26" s="138"/>
      <c r="AL26" s="138"/>
      <c r="AM26" s="138"/>
      <c r="AN26" s="138"/>
      <c r="AO26" s="138"/>
      <c r="AP26" s="138"/>
    </row>
    <row r="27" spans="2:42" x14ac:dyDescent="0.35">
      <c r="B27" s="126" t="s">
        <v>39</v>
      </c>
      <c r="C27" s="43" t="s">
        <v>40</v>
      </c>
      <c r="D27" s="166" t="s">
        <v>4</v>
      </c>
      <c r="E27" s="166" t="s">
        <v>21</v>
      </c>
      <c r="F27" s="36"/>
      <c r="G27" s="36"/>
      <c r="H27" s="37"/>
      <c r="I27" s="35"/>
      <c r="J27" s="136"/>
      <c r="K27" s="37"/>
      <c r="L27" s="37"/>
      <c r="M27" s="37"/>
      <c r="N27" s="35"/>
      <c r="O27" s="35"/>
      <c r="P27" s="35"/>
      <c r="Q27" s="35"/>
      <c r="R27" s="35"/>
      <c r="S27" s="35"/>
      <c r="T27" s="35"/>
      <c r="U27" s="35"/>
      <c r="V27" s="39"/>
      <c r="W27" s="39"/>
      <c r="X27" s="38"/>
      <c r="Y27" s="35"/>
      <c r="Z27" s="38"/>
      <c r="AA27" s="38"/>
      <c r="AB27" s="38"/>
      <c r="AC27" s="38"/>
      <c r="AD27" s="35"/>
      <c r="AE27" s="35"/>
      <c r="AF27" s="138"/>
      <c r="AG27" s="40">
        <f t="shared" ref="AG27:AG38" si="11">F27+N10+V27</f>
        <v>0</v>
      </c>
      <c r="AH27" s="40">
        <f t="shared" ref="AH27:AH38" si="12">F27+N10+V27</f>
        <v>0</v>
      </c>
      <c r="AI27" s="41">
        <f t="shared" ref="AI27:AI38" si="13">H27+P10+X27</f>
        <v>0</v>
      </c>
      <c r="AJ27" s="41">
        <f t="shared" ref="AJ27:AJ38" si="14">H27+P10+X27</f>
        <v>0</v>
      </c>
      <c r="AK27" s="138"/>
      <c r="AL27" s="138"/>
      <c r="AM27" s="138"/>
      <c r="AN27" s="138"/>
      <c r="AO27" s="138"/>
      <c r="AP27" s="138"/>
    </row>
    <row r="28" spans="2:42" x14ac:dyDescent="0.35">
      <c r="B28" s="126" t="s">
        <v>39</v>
      </c>
      <c r="C28" s="43" t="s">
        <v>41</v>
      </c>
      <c r="D28" s="166" t="s">
        <v>5</v>
      </c>
      <c r="E28" s="166" t="s">
        <v>22</v>
      </c>
      <c r="F28" s="36"/>
      <c r="G28" s="36"/>
      <c r="H28" s="37"/>
      <c r="I28" s="35"/>
      <c r="J28" s="136"/>
      <c r="K28" s="37"/>
      <c r="L28" s="37"/>
      <c r="M28" s="37"/>
      <c r="N28" s="35"/>
      <c r="O28" s="35"/>
      <c r="P28" s="35"/>
      <c r="Q28" s="35"/>
      <c r="R28" s="35"/>
      <c r="S28" s="35"/>
      <c r="T28" s="35"/>
      <c r="U28" s="35"/>
      <c r="V28" s="39"/>
      <c r="W28" s="39"/>
      <c r="X28" s="38"/>
      <c r="Y28" s="35"/>
      <c r="Z28" s="38"/>
      <c r="AA28" s="38"/>
      <c r="AB28" s="38"/>
      <c r="AC28" s="38"/>
      <c r="AD28" s="35"/>
      <c r="AE28" s="35"/>
      <c r="AF28" s="138"/>
      <c r="AG28" s="40">
        <f t="shared" si="11"/>
        <v>0</v>
      </c>
      <c r="AH28" s="40">
        <f t="shared" si="12"/>
        <v>0</v>
      </c>
      <c r="AI28" s="41">
        <f t="shared" si="13"/>
        <v>0</v>
      </c>
      <c r="AJ28" s="41">
        <f t="shared" si="14"/>
        <v>0</v>
      </c>
      <c r="AK28" s="138"/>
      <c r="AL28" s="138"/>
      <c r="AM28" s="138"/>
      <c r="AN28" s="138"/>
      <c r="AO28" s="138"/>
      <c r="AP28" s="138"/>
    </row>
    <row r="29" spans="2:42" x14ac:dyDescent="0.35">
      <c r="B29" s="126" t="s">
        <v>39</v>
      </c>
      <c r="C29" s="43" t="s">
        <v>41</v>
      </c>
      <c r="D29" s="166" t="s">
        <v>6</v>
      </c>
      <c r="E29" s="166" t="s">
        <v>23</v>
      </c>
      <c r="F29" s="36"/>
      <c r="G29" s="36"/>
      <c r="H29" s="37"/>
      <c r="I29" s="35"/>
      <c r="J29" s="136"/>
      <c r="K29" s="37"/>
      <c r="L29" s="37"/>
      <c r="M29" s="37"/>
      <c r="N29" s="35"/>
      <c r="O29" s="35"/>
      <c r="P29" s="35"/>
      <c r="Q29" s="35"/>
      <c r="R29" s="35"/>
      <c r="S29" s="35"/>
      <c r="T29" s="35"/>
      <c r="U29" s="35"/>
      <c r="V29" s="39"/>
      <c r="W29" s="39"/>
      <c r="X29" s="38"/>
      <c r="Y29" s="35"/>
      <c r="Z29" s="38"/>
      <c r="AA29" s="38"/>
      <c r="AB29" s="38"/>
      <c r="AC29" s="38"/>
      <c r="AD29" s="35"/>
      <c r="AE29" s="35"/>
      <c r="AF29" s="138"/>
      <c r="AG29" s="40">
        <f t="shared" si="11"/>
        <v>0</v>
      </c>
      <c r="AH29" s="40">
        <f t="shared" si="12"/>
        <v>0</v>
      </c>
      <c r="AI29" s="41">
        <f t="shared" si="13"/>
        <v>0</v>
      </c>
      <c r="AJ29" s="41">
        <f t="shared" si="14"/>
        <v>0</v>
      </c>
      <c r="AK29" s="138"/>
      <c r="AL29" s="138"/>
      <c r="AM29" s="138"/>
      <c r="AN29" s="138"/>
      <c r="AO29" s="138"/>
      <c r="AP29" s="138"/>
    </row>
    <row r="30" spans="2:42" x14ac:dyDescent="0.35">
      <c r="B30" s="126" t="s">
        <v>39</v>
      </c>
      <c r="C30" s="43" t="s">
        <v>42</v>
      </c>
      <c r="D30" s="166" t="s">
        <v>7</v>
      </c>
      <c r="E30" s="166" t="s">
        <v>24</v>
      </c>
      <c r="F30" s="36"/>
      <c r="G30" s="36"/>
      <c r="H30" s="37"/>
      <c r="I30" s="35"/>
      <c r="J30" s="136"/>
      <c r="K30" s="37"/>
      <c r="L30" s="37"/>
      <c r="M30" s="37"/>
      <c r="N30" s="35"/>
      <c r="O30" s="35"/>
      <c r="P30" s="35"/>
      <c r="Q30" s="35"/>
      <c r="R30" s="35"/>
      <c r="S30" s="35"/>
      <c r="T30" s="35"/>
      <c r="U30" s="35"/>
      <c r="V30" s="39"/>
      <c r="W30" s="39"/>
      <c r="X30" s="38"/>
      <c r="Y30" s="35"/>
      <c r="Z30" s="38"/>
      <c r="AA30" s="38"/>
      <c r="AB30" s="38"/>
      <c r="AC30" s="38"/>
      <c r="AD30" s="35"/>
      <c r="AE30" s="35"/>
      <c r="AF30" s="138"/>
      <c r="AG30" s="40">
        <f t="shared" si="11"/>
        <v>0</v>
      </c>
      <c r="AH30" s="40">
        <f t="shared" si="12"/>
        <v>0</v>
      </c>
      <c r="AI30" s="41">
        <f t="shared" si="13"/>
        <v>0</v>
      </c>
      <c r="AJ30" s="41">
        <f t="shared" si="14"/>
        <v>0</v>
      </c>
      <c r="AK30" s="138"/>
      <c r="AL30" s="138"/>
      <c r="AM30" s="138"/>
      <c r="AN30" s="138"/>
      <c r="AO30" s="138"/>
      <c r="AP30" s="138"/>
    </row>
    <row r="31" spans="2:42" x14ac:dyDescent="0.35">
      <c r="B31" s="126" t="s">
        <v>39</v>
      </c>
      <c r="C31" s="43" t="s">
        <v>42</v>
      </c>
      <c r="D31" s="166" t="s">
        <v>8</v>
      </c>
      <c r="E31" s="166" t="s">
        <v>25</v>
      </c>
      <c r="F31" s="36"/>
      <c r="G31" s="36"/>
      <c r="H31" s="37"/>
      <c r="I31" s="35"/>
      <c r="J31" s="136"/>
      <c r="K31" s="37"/>
      <c r="L31" s="37"/>
      <c r="M31" s="37"/>
      <c r="N31" s="35"/>
      <c r="O31" s="35"/>
      <c r="P31" s="35"/>
      <c r="Q31" s="35"/>
      <c r="R31" s="35"/>
      <c r="S31" s="35"/>
      <c r="T31" s="35"/>
      <c r="U31" s="35"/>
      <c r="V31" s="39"/>
      <c r="W31" s="39"/>
      <c r="X31" s="38"/>
      <c r="Y31" s="35"/>
      <c r="Z31" s="38"/>
      <c r="AA31" s="38"/>
      <c r="AB31" s="38"/>
      <c r="AC31" s="38"/>
      <c r="AD31" s="35"/>
      <c r="AE31" s="35"/>
      <c r="AF31" s="138"/>
      <c r="AG31" s="40">
        <f t="shared" si="11"/>
        <v>0</v>
      </c>
      <c r="AH31" s="40">
        <f t="shared" si="12"/>
        <v>0</v>
      </c>
      <c r="AI31" s="41">
        <f t="shared" si="13"/>
        <v>0</v>
      </c>
      <c r="AJ31" s="41">
        <f t="shared" si="14"/>
        <v>0</v>
      </c>
      <c r="AK31" s="138"/>
      <c r="AL31" s="138"/>
      <c r="AM31" s="138"/>
      <c r="AN31" s="138"/>
      <c r="AO31" s="138"/>
      <c r="AP31" s="138"/>
    </row>
    <row r="32" spans="2:42" x14ac:dyDescent="0.35">
      <c r="B32" s="126" t="s">
        <v>39</v>
      </c>
      <c r="C32" s="43" t="s">
        <v>42</v>
      </c>
      <c r="D32" s="166" t="s">
        <v>9</v>
      </c>
      <c r="E32" s="166" t="s">
        <v>26</v>
      </c>
      <c r="F32" s="36"/>
      <c r="G32" s="36"/>
      <c r="H32" s="37"/>
      <c r="I32" s="35"/>
      <c r="J32" s="136"/>
      <c r="K32" s="37"/>
      <c r="L32" s="37"/>
      <c r="M32" s="37"/>
      <c r="N32" s="35"/>
      <c r="O32" s="35"/>
      <c r="P32" s="35"/>
      <c r="Q32" s="35"/>
      <c r="R32" s="35"/>
      <c r="S32" s="35"/>
      <c r="T32" s="35"/>
      <c r="U32" s="35"/>
      <c r="V32" s="39"/>
      <c r="W32" s="39"/>
      <c r="X32" s="38"/>
      <c r="Y32" s="35"/>
      <c r="Z32" s="38"/>
      <c r="AA32" s="38"/>
      <c r="AB32" s="38"/>
      <c r="AC32" s="38"/>
      <c r="AD32" s="35"/>
      <c r="AE32" s="35"/>
      <c r="AF32" s="138"/>
      <c r="AG32" s="40">
        <f t="shared" si="11"/>
        <v>0</v>
      </c>
      <c r="AH32" s="40">
        <f t="shared" si="12"/>
        <v>0</v>
      </c>
      <c r="AI32" s="41">
        <f t="shared" si="13"/>
        <v>0</v>
      </c>
      <c r="AJ32" s="41">
        <f t="shared" si="14"/>
        <v>0</v>
      </c>
      <c r="AK32" s="138"/>
      <c r="AL32" s="138"/>
      <c r="AM32" s="138"/>
      <c r="AN32" s="138"/>
      <c r="AO32" s="138"/>
      <c r="AP32" s="138"/>
    </row>
    <row r="33" spans="2:42" x14ac:dyDescent="0.35">
      <c r="B33" s="126" t="s">
        <v>39</v>
      </c>
      <c r="C33" s="43" t="s">
        <v>62</v>
      </c>
      <c r="D33" s="166" t="s">
        <v>10</v>
      </c>
      <c r="E33" s="166" t="s">
        <v>27</v>
      </c>
      <c r="F33" s="36"/>
      <c r="G33" s="36"/>
      <c r="H33" s="37"/>
      <c r="I33" s="35"/>
      <c r="J33" s="136"/>
      <c r="K33" s="37"/>
      <c r="L33" s="37"/>
      <c r="M33" s="37"/>
      <c r="N33" s="35"/>
      <c r="O33" s="35"/>
      <c r="P33" s="35"/>
      <c r="Q33" s="35"/>
      <c r="R33" s="35"/>
      <c r="S33" s="35"/>
      <c r="T33" s="35"/>
      <c r="U33" s="35"/>
      <c r="V33" s="39"/>
      <c r="W33" s="39"/>
      <c r="X33" s="38"/>
      <c r="Y33" s="35"/>
      <c r="Z33" s="38"/>
      <c r="AA33" s="38"/>
      <c r="AB33" s="38"/>
      <c r="AC33" s="38"/>
      <c r="AD33" s="35"/>
      <c r="AE33" s="35"/>
      <c r="AF33" s="138"/>
      <c r="AG33" s="40">
        <f t="shared" si="11"/>
        <v>0</v>
      </c>
      <c r="AH33" s="40">
        <f t="shared" si="12"/>
        <v>0</v>
      </c>
      <c r="AI33" s="41">
        <f t="shared" si="13"/>
        <v>0</v>
      </c>
      <c r="AJ33" s="41">
        <f t="shared" si="14"/>
        <v>0</v>
      </c>
      <c r="AK33" s="138"/>
      <c r="AL33" s="138"/>
      <c r="AM33" s="138"/>
      <c r="AN33" s="138"/>
      <c r="AO33" s="138"/>
      <c r="AP33" s="138"/>
    </row>
    <row r="34" spans="2:42" x14ac:dyDescent="0.35">
      <c r="B34" s="126" t="s">
        <v>39</v>
      </c>
      <c r="C34" s="43" t="s">
        <v>62</v>
      </c>
      <c r="D34" s="166" t="s">
        <v>11</v>
      </c>
      <c r="E34" s="166" t="s">
        <v>28</v>
      </c>
      <c r="F34" s="36"/>
      <c r="G34" s="36"/>
      <c r="H34" s="37"/>
      <c r="I34" s="35"/>
      <c r="J34" s="136"/>
      <c r="K34" s="37"/>
      <c r="L34" s="37"/>
      <c r="M34" s="37"/>
      <c r="N34" s="35"/>
      <c r="O34" s="35"/>
      <c r="P34" s="35"/>
      <c r="Q34" s="35"/>
      <c r="R34" s="35"/>
      <c r="S34" s="35"/>
      <c r="T34" s="35"/>
      <c r="U34" s="35"/>
      <c r="V34" s="39"/>
      <c r="W34" s="39"/>
      <c r="X34" s="38"/>
      <c r="Y34" s="35"/>
      <c r="Z34" s="38"/>
      <c r="AA34" s="38"/>
      <c r="AB34" s="38"/>
      <c r="AC34" s="38"/>
      <c r="AD34" s="35"/>
      <c r="AE34" s="35"/>
      <c r="AF34" s="138"/>
      <c r="AG34" s="40">
        <f t="shared" si="11"/>
        <v>0</v>
      </c>
      <c r="AH34" s="40">
        <f t="shared" si="12"/>
        <v>0</v>
      </c>
      <c r="AI34" s="41">
        <f t="shared" si="13"/>
        <v>0</v>
      </c>
      <c r="AJ34" s="41">
        <f t="shared" si="14"/>
        <v>0</v>
      </c>
      <c r="AK34" s="138"/>
      <c r="AL34" s="138"/>
      <c r="AM34" s="138"/>
      <c r="AN34" s="138"/>
      <c r="AO34" s="138"/>
      <c r="AP34" s="138"/>
    </row>
    <row r="35" spans="2:42" x14ac:dyDescent="0.35">
      <c r="B35" s="126" t="s">
        <v>39</v>
      </c>
      <c r="C35" s="43" t="s">
        <v>43</v>
      </c>
      <c r="D35" s="166" t="s">
        <v>2</v>
      </c>
      <c r="E35" s="166" t="s">
        <v>29</v>
      </c>
      <c r="F35" s="36"/>
      <c r="G35" s="36"/>
      <c r="H35" s="37"/>
      <c r="I35" s="35"/>
      <c r="J35" s="136"/>
      <c r="K35" s="37"/>
      <c r="L35" s="37"/>
      <c r="M35" s="37"/>
      <c r="N35" s="35"/>
      <c r="O35" s="35"/>
      <c r="P35" s="35"/>
      <c r="Q35" s="35"/>
      <c r="R35" s="35"/>
      <c r="S35" s="35"/>
      <c r="T35" s="35"/>
      <c r="U35" s="35"/>
      <c r="V35" s="39"/>
      <c r="W35" s="39"/>
      <c r="X35" s="38"/>
      <c r="Y35" s="35"/>
      <c r="Z35" s="38"/>
      <c r="AA35" s="38"/>
      <c r="AB35" s="38"/>
      <c r="AC35" s="38"/>
      <c r="AD35" s="35"/>
      <c r="AE35" s="35"/>
      <c r="AF35" s="138"/>
      <c r="AG35" s="40">
        <f t="shared" si="11"/>
        <v>0</v>
      </c>
      <c r="AH35" s="40">
        <f t="shared" si="12"/>
        <v>0</v>
      </c>
      <c r="AI35" s="41">
        <f t="shared" si="13"/>
        <v>0</v>
      </c>
      <c r="AJ35" s="41">
        <f t="shared" si="14"/>
        <v>0</v>
      </c>
      <c r="AK35" s="138"/>
      <c r="AL35" s="138"/>
      <c r="AM35" s="138"/>
      <c r="AN35" s="138"/>
      <c r="AO35" s="138"/>
      <c r="AP35" s="138"/>
    </row>
    <row r="36" spans="2:42" x14ac:dyDescent="0.35">
      <c r="B36" s="126" t="s">
        <v>39</v>
      </c>
      <c r="C36" s="43" t="s">
        <v>60</v>
      </c>
      <c r="D36" s="166" t="s">
        <v>3</v>
      </c>
      <c r="E36" s="166" t="s">
        <v>30</v>
      </c>
      <c r="F36" s="36"/>
      <c r="G36" s="36"/>
      <c r="H36" s="37"/>
      <c r="I36" s="35"/>
      <c r="J36" s="136"/>
      <c r="K36" s="37"/>
      <c r="L36" s="37"/>
      <c r="M36" s="37"/>
      <c r="N36" s="35"/>
      <c r="O36" s="35"/>
      <c r="P36" s="35"/>
      <c r="Q36" s="35"/>
      <c r="R36" s="35"/>
      <c r="S36" s="35"/>
      <c r="T36" s="35"/>
      <c r="U36" s="35"/>
      <c r="V36" s="39"/>
      <c r="W36" s="39"/>
      <c r="X36" s="38"/>
      <c r="Y36" s="35"/>
      <c r="Z36" s="38"/>
      <c r="AA36" s="38"/>
      <c r="AB36" s="38"/>
      <c r="AC36" s="38"/>
      <c r="AD36" s="35"/>
      <c r="AE36" s="35"/>
      <c r="AF36" s="138"/>
      <c r="AG36" s="40">
        <f t="shared" si="11"/>
        <v>0</v>
      </c>
      <c r="AH36" s="40">
        <f t="shared" si="12"/>
        <v>0</v>
      </c>
      <c r="AI36" s="41">
        <f t="shared" si="13"/>
        <v>0</v>
      </c>
      <c r="AJ36" s="41">
        <f t="shared" si="14"/>
        <v>0</v>
      </c>
      <c r="AK36" s="138"/>
      <c r="AL36" s="138"/>
      <c r="AM36" s="138"/>
      <c r="AN36" s="138"/>
      <c r="AO36" s="138"/>
      <c r="AP36" s="138"/>
    </row>
    <row r="37" spans="2:42" x14ac:dyDescent="0.35">
      <c r="B37" s="126" t="s">
        <v>39</v>
      </c>
      <c r="C37" s="43" t="s">
        <v>60</v>
      </c>
      <c r="D37" s="166" t="s">
        <v>12</v>
      </c>
      <c r="E37" s="166" t="s">
        <v>31</v>
      </c>
      <c r="F37" s="36"/>
      <c r="G37" s="36"/>
      <c r="H37" s="37"/>
      <c r="I37" s="35"/>
      <c r="J37" s="136"/>
      <c r="K37" s="37"/>
      <c r="L37" s="37"/>
      <c r="M37" s="37"/>
      <c r="N37" s="35"/>
      <c r="O37" s="35"/>
      <c r="P37" s="35"/>
      <c r="Q37" s="35"/>
      <c r="R37" s="35"/>
      <c r="S37" s="35"/>
      <c r="T37" s="35"/>
      <c r="U37" s="35"/>
      <c r="V37" s="39"/>
      <c r="W37" s="39"/>
      <c r="X37" s="38"/>
      <c r="Y37" s="35"/>
      <c r="Z37" s="38"/>
      <c r="AA37" s="38"/>
      <c r="AB37" s="38"/>
      <c r="AC37" s="38"/>
      <c r="AD37" s="35"/>
      <c r="AE37" s="35"/>
      <c r="AF37" s="138"/>
      <c r="AG37" s="40">
        <f t="shared" si="11"/>
        <v>0</v>
      </c>
      <c r="AH37" s="40">
        <f t="shared" si="12"/>
        <v>0</v>
      </c>
      <c r="AI37" s="41">
        <f t="shared" si="13"/>
        <v>0</v>
      </c>
      <c r="AJ37" s="41">
        <f t="shared" si="14"/>
        <v>0</v>
      </c>
      <c r="AK37" s="138"/>
      <c r="AL37" s="138"/>
      <c r="AM37" s="138"/>
      <c r="AN37" s="138"/>
      <c r="AO37" s="138"/>
      <c r="AP37" s="138"/>
    </row>
    <row r="38" spans="2:42" x14ac:dyDescent="0.35">
      <c r="B38" s="126" t="s">
        <v>39</v>
      </c>
      <c r="C38" s="43" t="s">
        <v>60</v>
      </c>
      <c r="D38" s="166" t="s">
        <v>13</v>
      </c>
      <c r="E38" s="166" t="s">
        <v>32</v>
      </c>
      <c r="F38" s="36"/>
      <c r="G38" s="36"/>
      <c r="H38" s="37"/>
      <c r="I38" s="35"/>
      <c r="J38" s="136"/>
      <c r="K38" s="37"/>
      <c r="L38" s="37"/>
      <c r="M38" s="37"/>
      <c r="N38" s="35"/>
      <c r="O38" s="35"/>
      <c r="P38" s="35"/>
      <c r="Q38" s="35"/>
      <c r="R38" s="35"/>
      <c r="S38" s="35"/>
      <c r="T38" s="35"/>
      <c r="U38" s="35"/>
      <c r="V38" s="39"/>
      <c r="W38" s="39"/>
      <c r="X38" s="38"/>
      <c r="Y38" s="35"/>
      <c r="Z38" s="38"/>
      <c r="AA38" s="38"/>
      <c r="AB38" s="38"/>
      <c r="AC38" s="38"/>
      <c r="AD38" s="35"/>
      <c r="AE38" s="35"/>
      <c r="AF38" s="138"/>
      <c r="AG38" s="40">
        <f t="shared" si="11"/>
        <v>0</v>
      </c>
      <c r="AH38" s="40">
        <f t="shared" si="12"/>
        <v>0</v>
      </c>
      <c r="AI38" s="41">
        <f t="shared" si="13"/>
        <v>0</v>
      </c>
      <c r="AJ38" s="41">
        <f t="shared" si="14"/>
        <v>0</v>
      </c>
      <c r="AK38" s="138"/>
      <c r="AL38" s="138"/>
      <c r="AM38" s="138"/>
      <c r="AN38" s="138"/>
      <c r="AO38" s="138"/>
      <c r="AP38" s="138"/>
    </row>
    <row r="39" spans="2:42" x14ac:dyDescent="0.35">
      <c r="B39" s="126" t="s">
        <v>39</v>
      </c>
      <c r="C39" s="43" t="s">
        <v>63</v>
      </c>
      <c r="D39" s="166" t="s">
        <v>34</v>
      </c>
      <c r="E39" s="166" t="s">
        <v>33</v>
      </c>
      <c r="F39" s="36"/>
      <c r="G39" s="36"/>
      <c r="H39" s="35"/>
      <c r="I39" s="35"/>
      <c r="J39" s="35"/>
      <c r="K39" s="35"/>
      <c r="L39" s="35"/>
      <c r="M39" s="35"/>
      <c r="N39" s="35"/>
      <c r="O39" s="35"/>
      <c r="P39" s="35"/>
      <c r="Q39" s="35"/>
      <c r="R39" s="35"/>
      <c r="S39" s="35"/>
      <c r="T39" s="35"/>
      <c r="U39" s="35"/>
      <c r="V39" s="35"/>
      <c r="W39" s="35"/>
      <c r="X39" s="35"/>
      <c r="Y39" s="35"/>
      <c r="Z39" s="35"/>
      <c r="AA39" s="35"/>
      <c r="AB39" s="35"/>
      <c r="AC39" s="35"/>
      <c r="AD39" s="35"/>
      <c r="AE39" s="35"/>
      <c r="AF39" s="138"/>
      <c r="AG39" s="40">
        <f>F39</f>
        <v>0</v>
      </c>
      <c r="AH39" s="35"/>
      <c r="AI39" s="35"/>
      <c r="AJ39" s="35"/>
      <c r="AK39" s="138"/>
      <c r="AL39" s="138"/>
      <c r="AM39" s="138"/>
      <c r="AN39" s="138"/>
      <c r="AO39" s="138"/>
      <c r="AP39" s="138"/>
    </row>
    <row r="40" spans="2:42" x14ac:dyDescent="0.35">
      <c r="B40" s="126" t="s">
        <v>39</v>
      </c>
      <c r="C40" s="43" t="s">
        <v>64</v>
      </c>
      <c r="D40" s="166" t="s">
        <v>36</v>
      </c>
      <c r="E40" s="166" t="s">
        <v>35</v>
      </c>
      <c r="F40" s="36"/>
      <c r="G40" s="36"/>
      <c r="H40" s="35"/>
      <c r="I40" s="35"/>
      <c r="J40" s="35"/>
      <c r="K40" s="35"/>
      <c r="L40" s="35"/>
      <c r="M40" s="35"/>
      <c r="N40" s="35"/>
      <c r="O40" s="35"/>
      <c r="P40" s="35"/>
      <c r="Q40" s="35"/>
      <c r="R40" s="35"/>
      <c r="S40" s="35"/>
      <c r="T40" s="35"/>
      <c r="U40" s="35"/>
      <c r="V40" s="35"/>
      <c r="W40" s="35"/>
      <c r="X40" s="35"/>
      <c r="Y40" s="35"/>
      <c r="Z40" s="35"/>
      <c r="AA40" s="35"/>
      <c r="AB40" s="35"/>
      <c r="AC40" s="35"/>
      <c r="AD40" s="35"/>
      <c r="AE40" s="35"/>
      <c r="AF40" s="138"/>
      <c r="AG40" s="40">
        <f t="shared" ref="AG40:AG41" si="15">F40</f>
        <v>0</v>
      </c>
      <c r="AH40" s="35"/>
      <c r="AI40" s="35"/>
      <c r="AJ40" s="35"/>
      <c r="AK40" s="138"/>
      <c r="AL40" s="138"/>
      <c r="AM40" s="138"/>
      <c r="AN40" s="138"/>
      <c r="AO40" s="138"/>
      <c r="AP40" s="138"/>
    </row>
    <row r="41" spans="2:42" x14ac:dyDescent="0.35">
      <c r="B41" s="126" t="s">
        <v>39</v>
      </c>
      <c r="C41" s="43" t="s">
        <v>38</v>
      </c>
      <c r="D41" s="166" t="s">
        <v>38</v>
      </c>
      <c r="E41" s="166" t="s">
        <v>37</v>
      </c>
      <c r="F41" s="36"/>
      <c r="G41" s="36"/>
      <c r="H41" s="35"/>
      <c r="I41" s="35"/>
      <c r="J41" s="35"/>
      <c r="K41" s="35"/>
      <c r="L41" s="35"/>
      <c r="M41" s="35"/>
      <c r="N41" s="35"/>
      <c r="O41" s="35"/>
      <c r="P41" s="35"/>
      <c r="Q41" s="35"/>
      <c r="R41" s="35"/>
      <c r="S41" s="35"/>
      <c r="T41" s="35"/>
      <c r="U41" s="35"/>
      <c r="V41" s="35"/>
      <c r="W41" s="35"/>
      <c r="X41" s="35"/>
      <c r="Y41" s="35"/>
      <c r="Z41" s="35"/>
      <c r="AA41" s="35"/>
      <c r="AB41" s="35"/>
      <c r="AC41" s="35"/>
      <c r="AD41" s="35"/>
      <c r="AE41" s="35"/>
      <c r="AF41" s="138"/>
      <c r="AG41" s="40">
        <f t="shared" si="15"/>
        <v>0</v>
      </c>
      <c r="AH41" s="35"/>
      <c r="AI41" s="35"/>
      <c r="AJ41" s="35"/>
      <c r="AK41" s="138"/>
      <c r="AL41" s="138"/>
      <c r="AM41" s="138"/>
      <c r="AN41" s="138"/>
      <c r="AO41" s="138"/>
      <c r="AP41" s="138"/>
    </row>
    <row r="65" spans="3:4" x14ac:dyDescent="0.35">
      <c r="C65" s="6"/>
      <c r="D65" s="7"/>
    </row>
    <row r="66" spans="3:4" x14ac:dyDescent="0.35">
      <c r="C66" s="6"/>
      <c r="D66" s="7"/>
    </row>
    <row r="67" spans="3:4" x14ac:dyDescent="0.35">
      <c r="C67" s="6"/>
      <c r="D67" s="7"/>
    </row>
    <row r="68" spans="3:4" x14ac:dyDescent="0.35">
      <c r="C68" s="6"/>
      <c r="D68" s="7"/>
    </row>
    <row r="69" spans="3:4" x14ac:dyDescent="0.35">
      <c r="C69" s="6"/>
      <c r="D69" s="7"/>
    </row>
  </sheetData>
  <mergeCells count="11">
    <mergeCell ref="AD5:AF5"/>
    <mergeCell ref="V5:AC5"/>
    <mergeCell ref="Y6:AC6"/>
    <mergeCell ref="AG5:AP5"/>
    <mergeCell ref="V6:W6"/>
    <mergeCell ref="F5:M5"/>
    <mergeCell ref="N5:U5"/>
    <mergeCell ref="I6:M6"/>
    <mergeCell ref="Q6:U6"/>
    <mergeCell ref="F6:G6"/>
    <mergeCell ref="N6:O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J27:AJ38 AN10:AN21 AI10:AI21 AH27:AH38 AI27:AI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5BB2-4D29-4559-9DEB-5056C85FD26C}">
  <sheetPr>
    <pageSetUpPr autoPageBreaks="0"/>
  </sheetPr>
  <dimension ref="A1:AP69"/>
  <sheetViews>
    <sheetView zoomScale="70" zoomScaleNormal="70" workbookViewId="0">
      <selection activeCell="Y27" sqref="Y27"/>
    </sheetView>
  </sheetViews>
  <sheetFormatPr defaultRowHeight="14.5" x14ac:dyDescent="0.35"/>
  <cols>
    <col min="1" max="1" width="4.81640625" customWidth="1"/>
    <col min="2" max="2" width="17" customWidth="1"/>
    <col min="3" max="3" width="31.08984375" customWidth="1"/>
    <col min="4" max="4" width="22.6328125" style="4"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6" width="16.08984375" customWidth="1"/>
    <col min="37" max="37" width="17.81640625" bestFit="1" customWidth="1"/>
    <col min="38" max="38" width="18.7265625" bestFit="1" customWidth="1"/>
    <col min="39" max="39" width="24" bestFit="1" customWidth="1"/>
    <col min="40" max="40" width="13.90625" bestFit="1" customWidth="1"/>
    <col min="41" max="41" width="14.26953125" bestFit="1" customWidth="1"/>
    <col min="42" max="42" width="15.6328125" bestFit="1" customWidth="1"/>
    <col min="43" max="43" width="10.453125" customWidth="1"/>
    <col min="44" max="44" width="9.36328125" customWidth="1"/>
  </cols>
  <sheetData>
    <row r="1" spans="1:42" s="29" customFormat="1" ht="17.5" x14ac:dyDescent="0.35">
      <c r="A1" s="33" t="s">
        <v>94</v>
      </c>
      <c r="B1" s="34"/>
      <c r="D1" s="30"/>
      <c r="H1" s="31"/>
      <c r="I1" s="31"/>
      <c r="J1" s="31"/>
      <c r="K1" s="31"/>
      <c r="L1" s="31"/>
      <c r="M1" s="31"/>
    </row>
    <row r="2" spans="1:42" s="29" customFormat="1" ht="13.5" x14ac:dyDescent="0.3">
      <c r="A2" s="29" t="s">
        <v>112</v>
      </c>
      <c r="D2" s="30"/>
      <c r="H2" s="31"/>
      <c r="I2" s="31"/>
      <c r="J2" s="31"/>
      <c r="K2" s="31"/>
      <c r="L2" s="31"/>
      <c r="M2" s="31"/>
    </row>
    <row r="3" spans="1:42" s="29" customFormat="1" ht="13.5" x14ac:dyDescent="0.3">
      <c r="A3" s="32" t="s">
        <v>85</v>
      </c>
      <c r="D3" s="30"/>
      <c r="H3" s="31"/>
      <c r="I3" s="31"/>
      <c r="J3" s="31"/>
      <c r="K3" s="31"/>
      <c r="L3" s="31"/>
      <c r="M3" s="31"/>
    </row>
    <row r="4" spans="1:42" x14ac:dyDescent="0.35">
      <c r="A4" s="3"/>
    </row>
    <row r="5" spans="1:42" s="5" customFormat="1" ht="121" customHeight="1" x14ac:dyDescent="0.35">
      <c r="B5" s="122" t="s">
        <v>78</v>
      </c>
      <c r="C5" s="89" t="s">
        <v>110</v>
      </c>
      <c r="D5" s="89" t="s">
        <v>91</v>
      </c>
      <c r="E5" s="122" t="s">
        <v>79</v>
      </c>
      <c r="F5" s="187" t="s">
        <v>105</v>
      </c>
      <c r="G5" s="188"/>
      <c r="H5" s="188"/>
      <c r="I5" s="188"/>
      <c r="J5" s="188"/>
      <c r="K5" s="188"/>
      <c r="L5" s="188"/>
      <c r="M5" s="189"/>
      <c r="N5" s="187" t="s">
        <v>106</v>
      </c>
      <c r="O5" s="188"/>
      <c r="P5" s="188"/>
      <c r="Q5" s="188"/>
      <c r="R5" s="188"/>
      <c r="S5" s="188"/>
      <c r="T5" s="188"/>
      <c r="U5" s="189"/>
      <c r="V5" s="187" t="s">
        <v>107</v>
      </c>
      <c r="W5" s="188"/>
      <c r="X5" s="188"/>
      <c r="Y5" s="188"/>
      <c r="Z5" s="188"/>
      <c r="AA5" s="188"/>
      <c r="AB5" s="188"/>
      <c r="AC5" s="189"/>
      <c r="AD5" s="187" t="s">
        <v>14</v>
      </c>
      <c r="AE5" s="188"/>
      <c r="AF5" s="189"/>
      <c r="AG5" s="193" t="s">
        <v>86</v>
      </c>
      <c r="AH5" s="194"/>
      <c r="AI5" s="194"/>
      <c r="AJ5" s="194"/>
      <c r="AK5" s="194"/>
      <c r="AL5" s="194"/>
      <c r="AM5" s="194"/>
      <c r="AN5" s="194"/>
      <c r="AO5" s="194"/>
      <c r="AP5" s="194"/>
    </row>
    <row r="6" spans="1:42" ht="134" customHeight="1" x14ac:dyDescent="0.35">
      <c r="B6" s="125"/>
      <c r="C6" s="123"/>
      <c r="D6" s="124"/>
      <c r="E6" s="124"/>
      <c r="F6" s="190" t="s">
        <v>123</v>
      </c>
      <c r="G6" s="192"/>
      <c r="H6" s="176" t="s">
        <v>61</v>
      </c>
      <c r="I6" s="190" t="s">
        <v>145</v>
      </c>
      <c r="J6" s="191"/>
      <c r="K6" s="191"/>
      <c r="L6" s="191"/>
      <c r="M6" s="192"/>
      <c r="N6" s="190" t="s">
        <v>123</v>
      </c>
      <c r="O6" s="192"/>
      <c r="P6" s="176" t="s">
        <v>61</v>
      </c>
      <c r="Q6" s="190" t="s">
        <v>132</v>
      </c>
      <c r="R6" s="191"/>
      <c r="S6" s="191"/>
      <c r="T6" s="191"/>
      <c r="U6" s="192"/>
      <c r="V6" s="190" t="s">
        <v>123</v>
      </c>
      <c r="W6" s="192"/>
      <c r="X6" s="176" t="s">
        <v>61</v>
      </c>
      <c r="Y6" s="190" t="s">
        <v>132</v>
      </c>
      <c r="Z6" s="191"/>
      <c r="AA6" s="191"/>
      <c r="AB6" s="191"/>
      <c r="AC6" s="192"/>
      <c r="AD6" s="110" t="s">
        <v>131</v>
      </c>
      <c r="AE6" s="163" t="s">
        <v>61</v>
      </c>
      <c r="AF6" s="110" t="s">
        <v>87</v>
      </c>
      <c r="AG6" s="165" t="s">
        <v>130</v>
      </c>
      <c r="AH6" s="165" t="s">
        <v>129</v>
      </c>
      <c r="AI6" s="165" t="s">
        <v>61</v>
      </c>
      <c r="AJ6" s="165" t="s">
        <v>89</v>
      </c>
      <c r="AK6" s="165" t="s">
        <v>108</v>
      </c>
      <c r="AL6" s="165" t="s">
        <v>109</v>
      </c>
      <c r="AM6" s="165" t="s">
        <v>111</v>
      </c>
      <c r="AN6" s="165" t="s">
        <v>128</v>
      </c>
      <c r="AO6" s="165" t="s">
        <v>142</v>
      </c>
      <c r="AP6" s="165" t="s">
        <v>141</v>
      </c>
    </row>
    <row r="7" spans="1:42" s="161" customFormat="1" ht="108" x14ac:dyDescent="0.35">
      <c r="B7" s="160"/>
      <c r="C7" s="158"/>
      <c r="D7" s="160"/>
      <c r="E7" s="160"/>
      <c r="F7" s="177" t="s">
        <v>124</v>
      </c>
      <c r="G7" s="177" t="s">
        <v>125</v>
      </c>
      <c r="H7" s="165"/>
      <c r="I7" s="165" t="s">
        <v>140</v>
      </c>
      <c r="J7" s="165" t="s">
        <v>136</v>
      </c>
      <c r="K7" s="165" t="s">
        <v>144</v>
      </c>
      <c r="L7" s="165" t="s">
        <v>134</v>
      </c>
      <c r="M7" s="165" t="s">
        <v>133</v>
      </c>
      <c r="N7" s="177" t="s">
        <v>124</v>
      </c>
      <c r="O7" s="177" t="s">
        <v>125</v>
      </c>
      <c r="P7" s="165"/>
      <c r="Q7" s="165" t="s">
        <v>139</v>
      </c>
      <c r="R7" s="165" t="s">
        <v>136</v>
      </c>
      <c r="S7" s="165" t="s">
        <v>135</v>
      </c>
      <c r="T7" s="165" t="s">
        <v>134</v>
      </c>
      <c r="U7" s="165" t="s">
        <v>133</v>
      </c>
      <c r="V7" s="177" t="s">
        <v>124</v>
      </c>
      <c r="W7" s="177" t="s">
        <v>125</v>
      </c>
      <c r="X7" s="165"/>
      <c r="Y7" s="165" t="s">
        <v>139</v>
      </c>
      <c r="Z7" s="165" t="s">
        <v>136</v>
      </c>
      <c r="AA7" s="165" t="s">
        <v>144</v>
      </c>
      <c r="AB7" s="165" t="s">
        <v>134</v>
      </c>
      <c r="AC7" s="165" t="s">
        <v>133</v>
      </c>
      <c r="AD7" s="160"/>
      <c r="AE7" s="163"/>
      <c r="AF7" s="165" t="s">
        <v>143</v>
      </c>
      <c r="AG7" s="160"/>
      <c r="AH7" s="158"/>
      <c r="AI7" s="159"/>
      <c r="AJ7" s="159"/>
      <c r="AK7" s="159"/>
      <c r="AL7" s="159"/>
      <c r="AM7" s="159"/>
      <c r="AN7" s="159"/>
      <c r="AO7" s="159"/>
      <c r="AP7" s="159"/>
    </row>
    <row r="8" spans="1:42" x14ac:dyDescent="0.35">
      <c r="B8" s="126" t="s">
        <v>18</v>
      </c>
      <c r="C8" s="43" t="s">
        <v>17</v>
      </c>
      <c r="D8" s="44" t="s">
        <v>16</v>
      </c>
      <c r="E8" s="44" t="s">
        <v>15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42" x14ac:dyDescent="0.35">
      <c r="B9" s="126" t="s">
        <v>18</v>
      </c>
      <c r="C9" s="43" t="s">
        <v>17</v>
      </c>
      <c r="D9" s="44" t="s">
        <v>20</v>
      </c>
      <c r="E9" s="44" t="s">
        <v>19</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42" x14ac:dyDescent="0.35">
      <c r="B10" s="126" t="s">
        <v>18</v>
      </c>
      <c r="C10" s="43" t="s">
        <v>40</v>
      </c>
      <c r="D10" s="44" t="s">
        <v>4</v>
      </c>
      <c r="E10" s="44" t="s">
        <v>21</v>
      </c>
      <c r="F10" s="36"/>
      <c r="G10" s="36"/>
      <c r="H10" s="37"/>
      <c r="I10" s="136"/>
      <c r="J10" s="136"/>
      <c r="K10" s="136"/>
      <c r="L10" s="136"/>
      <c r="M10" s="136"/>
      <c r="N10" s="36"/>
      <c r="O10" s="36"/>
      <c r="P10" s="38"/>
      <c r="Q10" s="35"/>
      <c r="R10" s="38"/>
      <c r="S10" s="38"/>
      <c r="T10" s="38"/>
      <c r="U10" s="38"/>
      <c r="V10" s="39"/>
      <c r="W10" s="39"/>
      <c r="X10" s="38"/>
      <c r="Y10" s="38"/>
      <c r="Z10" s="38"/>
      <c r="AA10" s="38"/>
      <c r="AB10" s="38"/>
      <c r="AC10" s="38"/>
      <c r="AD10" s="39"/>
      <c r="AE10" s="38"/>
      <c r="AF10" s="137"/>
      <c r="AG10" s="40">
        <f t="shared" ref="AG10:AG21" si="0">F10+N10+V10+AD10</f>
        <v>0</v>
      </c>
      <c r="AH10" s="40">
        <f t="shared" ref="AH10:AH21" si="1">F10+V10</f>
        <v>0</v>
      </c>
      <c r="AI10" s="41">
        <f t="shared" ref="AI10:AI21" si="2">H10+X10+AE10</f>
        <v>0</v>
      </c>
      <c r="AJ10" s="41">
        <f t="shared" ref="AJ10:AJ21" si="3">H10+X10</f>
        <v>0</v>
      </c>
      <c r="AK10" s="41">
        <f t="shared" ref="AK10:AK21" si="4">I10+J10+K10+L10+M10+J27+K27+L27+M27+R10+S10+T10+U10+Y10+Z10+AA10+AB10+AC10+AF10+Z27+AA27+AB27+AC27</f>
        <v>0</v>
      </c>
      <c r="AL10" s="41">
        <f t="shared" ref="AL10:AL21" si="5">I10+J10+K10+L10+M10+R10+S10+T10+U10+Y10+Z10+AA10+AB10+AC10+AF10</f>
        <v>0</v>
      </c>
      <c r="AM10" s="41">
        <f t="shared" ref="AM10:AM21" si="6">I10+J10+K10+L10+M10+R10+S10+T10+U10+Y10+Z10+AA10+AB10+AC10</f>
        <v>0</v>
      </c>
      <c r="AN10" s="41">
        <f t="shared" ref="AN10:AN21" si="7">I10+J10+K10+L10+M10</f>
        <v>0</v>
      </c>
      <c r="AO10" s="41">
        <f t="shared" ref="AO10:AO21" si="8">R10+S10+T10+U10</f>
        <v>0</v>
      </c>
      <c r="AP10" s="41">
        <f>Y10+Z10+AA10+AB10+AC10</f>
        <v>0</v>
      </c>
    </row>
    <row r="11" spans="1:42" x14ac:dyDescent="0.35">
      <c r="B11" s="126" t="s">
        <v>18</v>
      </c>
      <c r="C11" s="43" t="s">
        <v>41</v>
      </c>
      <c r="D11" s="44" t="s">
        <v>5</v>
      </c>
      <c r="E11" s="44" t="s">
        <v>22</v>
      </c>
      <c r="F11" s="36"/>
      <c r="G11" s="36"/>
      <c r="H11" s="37"/>
      <c r="I11" s="136"/>
      <c r="J11" s="136"/>
      <c r="K11" s="136"/>
      <c r="L11" s="136"/>
      <c r="M11" s="136"/>
      <c r="N11" s="36"/>
      <c r="O11" s="36"/>
      <c r="P11" s="38"/>
      <c r="Q11" s="35"/>
      <c r="R11" s="38"/>
      <c r="S11" s="38"/>
      <c r="T11" s="38"/>
      <c r="U11" s="38"/>
      <c r="V11" s="39"/>
      <c r="W11" s="39"/>
      <c r="X11" s="38"/>
      <c r="Y11" s="38"/>
      <c r="Z11" s="38"/>
      <c r="AA11" s="38"/>
      <c r="AB11" s="38"/>
      <c r="AC11" s="38"/>
      <c r="AD11" s="39"/>
      <c r="AE11" s="38"/>
      <c r="AF11" s="137"/>
      <c r="AG11" s="40">
        <f t="shared" si="0"/>
        <v>0</v>
      </c>
      <c r="AH11" s="40">
        <f t="shared" si="1"/>
        <v>0</v>
      </c>
      <c r="AI11" s="41">
        <f t="shared" si="2"/>
        <v>0</v>
      </c>
      <c r="AJ11" s="41">
        <f t="shared" si="3"/>
        <v>0</v>
      </c>
      <c r="AK11" s="41">
        <f t="shared" si="4"/>
        <v>0</v>
      </c>
      <c r="AL11" s="41">
        <f t="shared" si="5"/>
        <v>0</v>
      </c>
      <c r="AM11" s="41">
        <f t="shared" si="6"/>
        <v>0</v>
      </c>
      <c r="AN11" s="41">
        <f t="shared" si="7"/>
        <v>0</v>
      </c>
      <c r="AO11" s="41">
        <f t="shared" si="8"/>
        <v>0</v>
      </c>
      <c r="AP11" s="41">
        <f t="shared" ref="AP11:AP21" si="9">Y11+Z11+AA11+AB11+AC11</f>
        <v>0</v>
      </c>
    </row>
    <row r="12" spans="1:42" ht="14.5" customHeight="1" x14ac:dyDescent="0.35">
      <c r="B12" s="126" t="s">
        <v>18</v>
      </c>
      <c r="C12" s="43" t="s">
        <v>41</v>
      </c>
      <c r="D12" s="44" t="s">
        <v>6</v>
      </c>
      <c r="E12" s="44" t="s">
        <v>23</v>
      </c>
      <c r="F12" s="36"/>
      <c r="G12" s="36"/>
      <c r="H12" s="37"/>
      <c r="I12" s="136"/>
      <c r="J12" s="136"/>
      <c r="K12" s="136"/>
      <c r="L12" s="136"/>
      <c r="M12" s="136"/>
      <c r="N12" s="36"/>
      <c r="O12" s="36"/>
      <c r="P12" s="38"/>
      <c r="Q12" s="35"/>
      <c r="R12" s="38"/>
      <c r="S12" s="38"/>
      <c r="T12" s="38"/>
      <c r="U12" s="38"/>
      <c r="V12" s="39"/>
      <c r="W12" s="39"/>
      <c r="X12" s="38"/>
      <c r="Y12" s="38"/>
      <c r="Z12" s="38"/>
      <c r="AA12" s="38"/>
      <c r="AB12" s="38"/>
      <c r="AC12" s="38"/>
      <c r="AD12" s="39"/>
      <c r="AE12" s="38"/>
      <c r="AF12" s="137"/>
      <c r="AG12" s="40">
        <f t="shared" si="0"/>
        <v>0</v>
      </c>
      <c r="AH12" s="40">
        <f t="shared" si="1"/>
        <v>0</v>
      </c>
      <c r="AI12" s="41">
        <f t="shared" si="2"/>
        <v>0</v>
      </c>
      <c r="AJ12" s="41">
        <f t="shared" si="3"/>
        <v>0</v>
      </c>
      <c r="AK12" s="41">
        <f t="shared" si="4"/>
        <v>0</v>
      </c>
      <c r="AL12" s="41">
        <f t="shared" si="5"/>
        <v>0</v>
      </c>
      <c r="AM12" s="41">
        <f t="shared" si="6"/>
        <v>0</v>
      </c>
      <c r="AN12" s="41">
        <f t="shared" si="7"/>
        <v>0</v>
      </c>
      <c r="AO12" s="41">
        <f t="shared" si="8"/>
        <v>0</v>
      </c>
      <c r="AP12" s="41">
        <f t="shared" si="9"/>
        <v>0</v>
      </c>
    </row>
    <row r="13" spans="1:42" x14ac:dyDescent="0.35">
      <c r="B13" s="126" t="s">
        <v>18</v>
      </c>
      <c r="C13" s="43" t="s">
        <v>42</v>
      </c>
      <c r="D13" s="44" t="s">
        <v>7</v>
      </c>
      <c r="E13" s="44" t="s">
        <v>24</v>
      </c>
      <c r="F13" s="36"/>
      <c r="G13" s="36"/>
      <c r="H13" s="37"/>
      <c r="I13" s="136"/>
      <c r="J13" s="136"/>
      <c r="K13" s="136"/>
      <c r="L13" s="136"/>
      <c r="M13" s="136"/>
      <c r="N13" s="36"/>
      <c r="O13" s="36"/>
      <c r="P13" s="38"/>
      <c r="Q13" s="35"/>
      <c r="R13" s="38"/>
      <c r="S13" s="38"/>
      <c r="T13" s="38"/>
      <c r="U13" s="38"/>
      <c r="V13" s="39"/>
      <c r="W13" s="39"/>
      <c r="X13" s="38"/>
      <c r="Y13" s="38"/>
      <c r="Z13" s="38"/>
      <c r="AA13" s="38"/>
      <c r="AB13" s="38"/>
      <c r="AC13" s="38"/>
      <c r="AD13" s="39"/>
      <c r="AE13" s="38"/>
      <c r="AF13" s="137"/>
      <c r="AG13" s="40">
        <f t="shared" si="0"/>
        <v>0</v>
      </c>
      <c r="AH13" s="40">
        <f t="shared" si="1"/>
        <v>0</v>
      </c>
      <c r="AI13" s="41">
        <f t="shared" si="2"/>
        <v>0</v>
      </c>
      <c r="AJ13" s="41">
        <f t="shared" si="3"/>
        <v>0</v>
      </c>
      <c r="AK13" s="41">
        <f t="shared" si="4"/>
        <v>0</v>
      </c>
      <c r="AL13" s="41">
        <f t="shared" si="5"/>
        <v>0</v>
      </c>
      <c r="AM13" s="41">
        <f t="shared" si="6"/>
        <v>0</v>
      </c>
      <c r="AN13" s="41">
        <f t="shared" si="7"/>
        <v>0</v>
      </c>
      <c r="AO13" s="41">
        <f t="shared" si="8"/>
        <v>0</v>
      </c>
      <c r="AP13" s="41">
        <f t="shared" si="9"/>
        <v>0</v>
      </c>
    </row>
    <row r="14" spans="1:42" x14ac:dyDescent="0.35">
      <c r="B14" s="126" t="s">
        <v>18</v>
      </c>
      <c r="C14" s="43" t="s">
        <v>42</v>
      </c>
      <c r="D14" s="44" t="s">
        <v>8</v>
      </c>
      <c r="E14" s="44" t="s">
        <v>25</v>
      </c>
      <c r="F14" s="36"/>
      <c r="G14" s="36"/>
      <c r="H14" s="37"/>
      <c r="I14" s="136"/>
      <c r="J14" s="136"/>
      <c r="K14" s="136"/>
      <c r="L14" s="136"/>
      <c r="M14" s="136"/>
      <c r="N14" s="36"/>
      <c r="O14" s="36"/>
      <c r="P14" s="38"/>
      <c r="Q14" s="35"/>
      <c r="R14" s="38"/>
      <c r="S14" s="38"/>
      <c r="T14" s="38"/>
      <c r="U14" s="38"/>
      <c r="V14" s="39"/>
      <c r="W14" s="39"/>
      <c r="X14" s="38"/>
      <c r="Y14" s="38"/>
      <c r="Z14" s="38"/>
      <c r="AA14" s="38"/>
      <c r="AB14" s="38"/>
      <c r="AC14" s="38"/>
      <c r="AD14" s="39"/>
      <c r="AE14" s="38"/>
      <c r="AF14" s="137"/>
      <c r="AG14" s="40">
        <f t="shared" si="0"/>
        <v>0</v>
      </c>
      <c r="AH14" s="40">
        <f t="shared" si="1"/>
        <v>0</v>
      </c>
      <c r="AI14" s="41">
        <f t="shared" si="2"/>
        <v>0</v>
      </c>
      <c r="AJ14" s="41">
        <f t="shared" si="3"/>
        <v>0</v>
      </c>
      <c r="AK14" s="41">
        <f t="shared" si="4"/>
        <v>0</v>
      </c>
      <c r="AL14" s="41">
        <f t="shared" si="5"/>
        <v>0</v>
      </c>
      <c r="AM14" s="41">
        <f t="shared" si="6"/>
        <v>0</v>
      </c>
      <c r="AN14" s="41">
        <f t="shared" si="7"/>
        <v>0</v>
      </c>
      <c r="AO14" s="41">
        <f t="shared" si="8"/>
        <v>0</v>
      </c>
      <c r="AP14" s="41">
        <f t="shared" si="9"/>
        <v>0</v>
      </c>
    </row>
    <row r="15" spans="1:42" x14ac:dyDescent="0.35">
      <c r="B15" s="126" t="s">
        <v>18</v>
      </c>
      <c r="C15" s="43" t="s">
        <v>42</v>
      </c>
      <c r="D15" s="44" t="s">
        <v>9</v>
      </c>
      <c r="E15" s="44" t="s">
        <v>26</v>
      </c>
      <c r="F15" s="36"/>
      <c r="G15" s="36"/>
      <c r="H15" s="37"/>
      <c r="I15" s="136"/>
      <c r="J15" s="136"/>
      <c r="K15" s="136"/>
      <c r="L15" s="136"/>
      <c r="M15" s="136"/>
      <c r="N15" s="36"/>
      <c r="O15" s="36"/>
      <c r="P15" s="38"/>
      <c r="Q15" s="35"/>
      <c r="R15" s="38"/>
      <c r="S15" s="38"/>
      <c r="T15" s="38"/>
      <c r="U15" s="38"/>
      <c r="V15" s="39"/>
      <c r="W15" s="39"/>
      <c r="X15" s="38"/>
      <c r="Y15" s="38"/>
      <c r="Z15" s="38"/>
      <c r="AA15" s="38"/>
      <c r="AB15" s="38"/>
      <c r="AC15" s="38"/>
      <c r="AD15" s="39"/>
      <c r="AE15" s="38"/>
      <c r="AF15" s="137"/>
      <c r="AG15" s="40">
        <f t="shared" si="0"/>
        <v>0</v>
      </c>
      <c r="AH15" s="40">
        <f t="shared" si="1"/>
        <v>0</v>
      </c>
      <c r="AI15" s="41">
        <f t="shared" si="2"/>
        <v>0</v>
      </c>
      <c r="AJ15" s="41">
        <f t="shared" si="3"/>
        <v>0</v>
      </c>
      <c r="AK15" s="41">
        <f t="shared" si="4"/>
        <v>0</v>
      </c>
      <c r="AL15" s="41">
        <f t="shared" si="5"/>
        <v>0</v>
      </c>
      <c r="AM15" s="41">
        <f t="shared" si="6"/>
        <v>0</v>
      </c>
      <c r="AN15" s="41">
        <f t="shared" si="7"/>
        <v>0</v>
      </c>
      <c r="AO15" s="41">
        <f t="shared" si="8"/>
        <v>0</v>
      </c>
      <c r="AP15" s="41">
        <f t="shared" si="9"/>
        <v>0</v>
      </c>
    </row>
    <row r="16" spans="1:42" x14ac:dyDescent="0.35">
      <c r="B16" s="126" t="s">
        <v>18</v>
      </c>
      <c r="C16" s="43" t="s">
        <v>62</v>
      </c>
      <c r="D16" s="44" t="s">
        <v>10</v>
      </c>
      <c r="E16" s="44" t="s">
        <v>27</v>
      </c>
      <c r="F16" s="36"/>
      <c r="G16" s="36"/>
      <c r="H16" s="37"/>
      <c r="I16" s="136"/>
      <c r="J16" s="136"/>
      <c r="K16" s="136"/>
      <c r="L16" s="136"/>
      <c r="M16" s="136"/>
      <c r="N16" s="36"/>
      <c r="O16" s="36"/>
      <c r="P16" s="38"/>
      <c r="Q16" s="35"/>
      <c r="R16" s="38"/>
      <c r="S16" s="38"/>
      <c r="T16" s="38"/>
      <c r="U16" s="38"/>
      <c r="V16" s="39"/>
      <c r="W16" s="39"/>
      <c r="X16" s="38"/>
      <c r="Y16" s="38"/>
      <c r="Z16" s="38"/>
      <c r="AA16" s="38"/>
      <c r="AB16" s="38"/>
      <c r="AC16" s="38"/>
      <c r="AD16" s="39"/>
      <c r="AE16" s="38"/>
      <c r="AF16" s="137"/>
      <c r="AG16" s="40">
        <f t="shared" si="0"/>
        <v>0</v>
      </c>
      <c r="AH16" s="40">
        <f t="shared" si="1"/>
        <v>0</v>
      </c>
      <c r="AI16" s="41">
        <f t="shared" si="2"/>
        <v>0</v>
      </c>
      <c r="AJ16" s="41">
        <f t="shared" si="3"/>
        <v>0</v>
      </c>
      <c r="AK16" s="41">
        <f t="shared" si="4"/>
        <v>0</v>
      </c>
      <c r="AL16" s="41">
        <f t="shared" si="5"/>
        <v>0</v>
      </c>
      <c r="AM16" s="41">
        <f t="shared" si="6"/>
        <v>0</v>
      </c>
      <c r="AN16" s="41">
        <f t="shared" si="7"/>
        <v>0</v>
      </c>
      <c r="AO16" s="41">
        <f t="shared" si="8"/>
        <v>0</v>
      </c>
      <c r="AP16" s="41">
        <f t="shared" si="9"/>
        <v>0</v>
      </c>
    </row>
    <row r="17" spans="2:42" x14ac:dyDescent="0.35">
      <c r="B17" s="126" t="s">
        <v>18</v>
      </c>
      <c r="C17" s="43" t="s">
        <v>62</v>
      </c>
      <c r="D17" s="44" t="s">
        <v>11</v>
      </c>
      <c r="E17" s="44" t="s">
        <v>28</v>
      </c>
      <c r="F17" s="36"/>
      <c r="G17" s="36"/>
      <c r="H17" s="37"/>
      <c r="I17" s="136"/>
      <c r="J17" s="136"/>
      <c r="K17" s="136"/>
      <c r="L17" s="136"/>
      <c r="M17" s="136"/>
      <c r="N17" s="36"/>
      <c r="O17" s="36"/>
      <c r="P17" s="38"/>
      <c r="Q17" s="35"/>
      <c r="R17" s="38"/>
      <c r="S17" s="38"/>
      <c r="T17" s="38"/>
      <c r="U17" s="38"/>
      <c r="V17" s="39"/>
      <c r="W17" s="39"/>
      <c r="X17" s="38"/>
      <c r="Y17" s="38"/>
      <c r="Z17" s="38"/>
      <c r="AA17" s="38"/>
      <c r="AB17" s="38"/>
      <c r="AC17" s="38"/>
      <c r="AD17" s="39"/>
      <c r="AE17" s="38"/>
      <c r="AF17" s="137"/>
      <c r="AG17" s="40">
        <f t="shared" si="0"/>
        <v>0</v>
      </c>
      <c r="AH17" s="40">
        <f t="shared" si="1"/>
        <v>0</v>
      </c>
      <c r="AI17" s="41">
        <f t="shared" si="2"/>
        <v>0</v>
      </c>
      <c r="AJ17" s="41">
        <f t="shared" si="3"/>
        <v>0</v>
      </c>
      <c r="AK17" s="41">
        <f t="shared" si="4"/>
        <v>0</v>
      </c>
      <c r="AL17" s="41">
        <f t="shared" si="5"/>
        <v>0</v>
      </c>
      <c r="AM17" s="41">
        <f t="shared" si="6"/>
        <v>0</v>
      </c>
      <c r="AN17" s="41">
        <f t="shared" si="7"/>
        <v>0</v>
      </c>
      <c r="AO17" s="41">
        <f t="shared" si="8"/>
        <v>0</v>
      </c>
      <c r="AP17" s="41">
        <f t="shared" si="9"/>
        <v>0</v>
      </c>
    </row>
    <row r="18" spans="2:42" x14ac:dyDescent="0.35">
      <c r="B18" s="126" t="s">
        <v>18</v>
      </c>
      <c r="C18" s="43" t="s">
        <v>43</v>
      </c>
      <c r="D18" s="44" t="s">
        <v>2</v>
      </c>
      <c r="E18" s="44" t="s">
        <v>29</v>
      </c>
      <c r="F18" s="36"/>
      <c r="G18" s="36"/>
      <c r="H18" s="37"/>
      <c r="I18" s="136"/>
      <c r="J18" s="136"/>
      <c r="K18" s="136"/>
      <c r="L18" s="136"/>
      <c r="M18" s="136"/>
      <c r="N18" s="36"/>
      <c r="O18" s="36"/>
      <c r="P18" s="38"/>
      <c r="Q18" s="35"/>
      <c r="R18" s="38"/>
      <c r="S18" s="38"/>
      <c r="T18" s="38"/>
      <c r="U18" s="38"/>
      <c r="V18" s="39"/>
      <c r="W18" s="39"/>
      <c r="X18" s="38"/>
      <c r="Y18" s="38"/>
      <c r="Z18" s="38"/>
      <c r="AA18" s="38"/>
      <c r="AB18" s="38"/>
      <c r="AC18" s="38"/>
      <c r="AD18" s="39"/>
      <c r="AE18" s="38"/>
      <c r="AF18" s="137"/>
      <c r="AG18" s="40">
        <f t="shared" si="0"/>
        <v>0</v>
      </c>
      <c r="AH18" s="40">
        <f t="shared" si="1"/>
        <v>0</v>
      </c>
      <c r="AI18" s="41">
        <f t="shared" si="2"/>
        <v>0</v>
      </c>
      <c r="AJ18" s="41">
        <f t="shared" si="3"/>
        <v>0</v>
      </c>
      <c r="AK18" s="41">
        <f t="shared" si="4"/>
        <v>0</v>
      </c>
      <c r="AL18" s="41">
        <f t="shared" si="5"/>
        <v>0</v>
      </c>
      <c r="AM18" s="41">
        <f t="shared" si="6"/>
        <v>0</v>
      </c>
      <c r="AN18" s="41">
        <f t="shared" si="7"/>
        <v>0</v>
      </c>
      <c r="AO18" s="41">
        <f t="shared" si="8"/>
        <v>0</v>
      </c>
      <c r="AP18" s="41">
        <f t="shared" si="9"/>
        <v>0</v>
      </c>
    </row>
    <row r="19" spans="2:42" x14ac:dyDescent="0.35">
      <c r="B19" s="126" t="s">
        <v>18</v>
      </c>
      <c r="C19" s="43" t="s">
        <v>60</v>
      </c>
      <c r="D19" s="44" t="s">
        <v>3</v>
      </c>
      <c r="E19" s="44" t="s">
        <v>30</v>
      </c>
      <c r="F19" s="36"/>
      <c r="G19" s="36"/>
      <c r="H19" s="37"/>
      <c r="I19" s="136"/>
      <c r="J19" s="136"/>
      <c r="K19" s="136"/>
      <c r="L19" s="136"/>
      <c r="M19" s="136"/>
      <c r="N19" s="36"/>
      <c r="O19" s="36"/>
      <c r="P19" s="38"/>
      <c r="Q19" s="35"/>
      <c r="R19" s="38"/>
      <c r="S19" s="38"/>
      <c r="T19" s="38"/>
      <c r="U19" s="38"/>
      <c r="V19" s="39"/>
      <c r="W19" s="39"/>
      <c r="X19" s="38"/>
      <c r="Y19" s="38"/>
      <c r="Z19" s="38"/>
      <c r="AA19" s="38"/>
      <c r="AB19" s="38"/>
      <c r="AC19" s="38"/>
      <c r="AD19" s="39"/>
      <c r="AE19" s="38"/>
      <c r="AF19" s="137"/>
      <c r="AG19" s="40">
        <f t="shared" si="0"/>
        <v>0</v>
      </c>
      <c r="AH19" s="40">
        <f t="shared" si="1"/>
        <v>0</v>
      </c>
      <c r="AI19" s="41">
        <f t="shared" si="2"/>
        <v>0</v>
      </c>
      <c r="AJ19" s="41">
        <f t="shared" si="3"/>
        <v>0</v>
      </c>
      <c r="AK19" s="41">
        <f t="shared" si="4"/>
        <v>0</v>
      </c>
      <c r="AL19" s="41">
        <f t="shared" si="5"/>
        <v>0</v>
      </c>
      <c r="AM19" s="41">
        <f t="shared" si="6"/>
        <v>0</v>
      </c>
      <c r="AN19" s="41">
        <f t="shared" si="7"/>
        <v>0</v>
      </c>
      <c r="AO19" s="41">
        <f t="shared" si="8"/>
        <v>0</v>
      </c>
      <c r="AP19" s="41">
        <f t="shared" si="9"/>
        <v>0</v>
      </c>
    </row>
    <row r="20" spans="2:42" x14ac:dyDescent="0.35">
      <c r="B20" s="126" t="s">
        <v>18</v>
      </c>
      <c r="C20" s="43" t="s">
        <v>60</v>
      </c>
      <c r="D20" s="44" t="s">
        <v>12</v>
      </c>
      <c r="E20" s="44" t="s">
        <v>31</v>
      </c>
      <c r="F20" s="36"/>
      <c r="G20" s="36"/>
      <c r="H20" s="37"/>
      <c r="I20" s="136"/>
      <c r="J20" s="136"/>
      <c r="K20" s="136"/>
      <c r="L20" s="136"/>
      <c r="M20" s="136"/>
      <c r="N20" s="36"/>
      <c r="O20" s="36"/>
      <c r="P20" s="38"/>
      <c r="Q20" s="35"/>
      <c r="R20" s="38"/>
      <c r="S20" s="38"/>
      <c r="T20" s="38"/>
      <c r="U20" s="38"/>
      <c r="V20" s="39"/>
      <c r="W20" s="39"/>
      <c r="X20" s="38"/>
      <c r="Y20" s="38"/>
      <c r="Z20" s="38"/>
      <c r="AA20" s="38"/>
      <c r="AB20" s="38"/>
      <c r="AC20" s="38"/>
      <c r="AD20" s="39"/>
      <c r="AE20" s="38"/>
      <c r="AF20" s="137"/>
      <c r="AG20" s="40">
        <f t="shared" si="0"/>
        <v>0</v>
      </c>
      <c r="AH20" s="40">
        <f t="shared" si="1"/>
        <v>0</v>
      </c>
      <c r="AI20" s="41">
        <f t="shared" si="2"/>
        <v>0</v>
      </c>
      <c r="AJ20" s="41">
        <f t="shared" si="3"/>
        <v>0</v>
      </c>
      <c r="AK20" s="41">
        <f t="shared" si="4"/>
        <v>0</v>
      </c>
      <c r="AL20" s="41">
        <f t="shared" si="5"/>
        <v>0</v>
      </c>
      <c r="AM20" s="41">
        <f t="shared" si="6"/>
        <v>0</v>
      </c>
      <c r="AN20" s="41">
        <f t="shared" si="7"/>
        <v>0</v>
      </c>
      <c r="AO20" s="41">
        <f t="shared" si="8"/>
        <v>0</v>
      </c>
      <c r="AP20" s="41">
        <f t="shared" si="9"/>
        <v>0</v>
      </c>
    </row>
    <row r="21" spans="2:42" x14ac:dyDescent="0.35">
      <c r="B21" s="126" t="s">
        <v>18</v>
      </c>
      <c r="C21" s="43" t="s">
        <v>60</v>
      </c>
      <c r="D21" s="44" t="s">
        <v>13</v>
      </c>
      <c r="E21" s="44" t="s">
        <v>32</v>
      </c>
      <c r="F21" s="36"/>
      <c r="G21" s="36"/>
      <c r="H21" s="37"/>
      <c r="I21" s="136"/>
      <c r="J21" s="136"/>
      <c r="K21" s="136"/>
      <c r="L21" s="136"/>
      <c r="M21" s="136"/>
      <c r="N21" s="36"/>
      <c r="O21" s="36"/>
      <c r="P21" s="38"/>
      <c r="Q21" s="35"/>
      <c r="R21" s="38"/>
      <c r="S21" s="38"/>
      <c r="T21" s="38"/>
      <c r="U21" s="38"/>
      <c r="V21" s="39"/>
      <c r="W21" s="39"/>
      <c r="X21" s="38"/>
      <c r="Y21" s="38"/>
      <c r="Z21" s="38"/>
      <c r="AA21" s="38"/>
      <c r="AB21" s="38"/>
      <c r="AC21" s="38"/>
      <c r="AD21" s="39"/>
      <c r="AE21" s="38"/>
      <c r="AF21" s="137"/>
      <c r="AG21" s="40">
        <f t="shared" si="0"/>
        <v>0</v>
      </c>
      <c r="AH21" s="40">
        <f t="shared" si="1"/>
        <v>0</v>
      </c>
      <c r="AI21" s="41">
        <f t="shared" si="2"/>
        <v>0</v>
      </c>
      <c r="AJ21" s="41">
        <f t="shared" si="3"/>
        <v>0</v>
      </c>
      <c r="AK21" s="41">
        <f t="shared" si="4"/>
        <v>0</v>
      </c>
      <c r="AL21" s="41">
        <f t="shared" si="5"/>
        <v>0</v>
      </c>
      <c r="AM21" s="41">
        <f t="shared" si="6"/>
        <v>0</v>
      </c>
      <c r="AN21" s="41">
        <f t="shared" si="7"/>
        <v>0</v>
      </c>
      <c r="AO21" s="41">
        <f t="shared" si="8"/>
        <v>0</v>
      </c>
      <c r="AP21" s="41">
        <f t="shared" si="9"/>
        <v>0</v>
      </c>
    </row>
    <row r="22" spans="2:42" x14ac:dyDescent="0.35">
      <c r="B22" s="126" t="s">
        <v>18</v>
      </c>
      <c r="C22" s="43" t="s">
        <v>63</v>
      </c>
      <c r="D22" s="44" t="s">
        <v>34</v>
      </c>
      <c r="E22" s="44" t="s">
        <v>33</v>
      </c>
      <c r="F22" s="36"/>
      <c r="G22" s="36"/>
      <c r="H22" s="35"/>
      <c r="I22" s="136"/>
      <c r="J22" s="138"/>
      <c r="K22" s="138"/>
      <c r="L22" s="138"/>
      <c r="M22" s="138"/>
      <c r="N22" s="35"/>
      <c r="O22" s="35"/>
      <c r="P22" s="35"/>
      <c r="Q22" s="35"/>
      <c r="R22" s="35"/>
      <c r="S22" s="35"/>
      <c r="T22" s="35"/>
      <c r="U22" s="35"/>
      <c r="V22" s="35"/>
      <c r="W22" s="35"/>
      <c r="X22" s="35"/>
      <c r="Y22" s="35"/>
      <c r="Z22" s="35"/>
      <c r="AA22" s="35"/>
      <c r="AB22" s="35"/>
      <c r="AC22" s="35"/>
      <c r="AD22" s="35"/>
      <c r="AE22" s="35"/>
      <c r="AF22" s="138"/>
      <c r="AG22" s="40">
        <f>F22</f>
        <v>0</v>
      </c>
      <c r="AH22" s="35"/>
      <c r="AI22" s="35"/>
      <c r="AJ22" s="42"/>
      <c r="AK22" s="41">
        <f>I22</f>
        <v>0</v>
      </c>
      <c r="AL22" s="42"/>
      <c r="AM22" s="42"/>
      <c r="AN22" s="42"/>
      <c r="AO22" s="42"/>
      <c r="AP22" s="42"/>
    </row>
    <row r="23" spans="2:42" x14ac:dyDescent="0.35">
      <c r="B23" s="126" t="s">
        <v>18</v>
      </c>
      <c r="C23" s="43" t="s">
        <v>64</v>
      </c>
      <c r="D23" s="44" t="s">
        <v>36</v>
      </c>
      <c r="E23" s="44" t="s">
        <v>35</v>
      </c>
      <c r="F23" s="36"/>
      <c r="G23" s="36"/>
      <c r="H23" s="35"/>
      <c r="I23" s="136"/>
      <c r="J23" s="138"/>
      <c r="K23" s="138"/>
      <c r="L23" s="138"/>
      <c r="M23" s="138"/>
      <c r="N23" s="35"/>
      <c r="O23" s="35"/>
      <c r="P23" s="35"/>
      <c r="Q23" s="35"/>
      <c r="R23" s="35"/>
      <c r="S23" s="35"/>
      <c r="T23" s="35"/>
      <c r="U23" s="35"/>
      <c r="V23" s="35"/>
      <c r="W23" s="35"/>
      <c r="X23" s="35"/>
      <c r="Y23" s="35"/>
      <c r="Z23" s="35"/>
      <c r="AA23" s="35"/>
      <c r="AB23" s="35"/>
      <c r="AC23" s="35"/>
      <c r="AD23" s="35"/>
      <c r="AE23" s="35"/>
      <c r="AF23" s="138"/>
      <c r="AG23" s="40">
        <f>F23</f>
        <v>0</v>
      </c>
      <c r="AH23" s="35"/>
      <c r="AI23" s="35"/>
      <c r="AJ23" s="42"/>
      <c r="AK23" s="41">
        <f t="shared" ref="AK23:AK24" si="10">I23</f>
        <v>0</v>
      </c>
      <c r="AL23" s="42"/>
      <c r="AM23" s="42"/>
      <c r="AN23" s="42"/>
      <c r="AO23" s="42"/>
      <c r="AP23" s="42"/>
    </row>
    <row r="24" spans="2:42" x14ac:dyDescent="0.35">
      <c r="B24" s="126" t="s">
        <v>18</v>
      </c>
      <c r="C24" s="43" t="s">
        <v>38</v>
      </c>
      <c r="D24" s="44" t="s">
        <v>38</v>
      </c>
      <c r="E24" s="44" t="s">
        <v>37</v>
      </c>
      <c r="F24" s="36"/>
      <c r="G24" s="36"/>
      <c r="H24" s="35"/>
      <c r="I24" s="136"/>
      <c r="J24" s="138"/>
      <c r="K24" s="138"/>
      <c r="L24" s="138"/>
      <c r="M24" s="138"/>
      <c r="N24" s="35"/>
      <c r="O24" s="35"/>
      <c r="P24" s="35"/>
      <c r="Q24" s="35"/>
      <c r="R24" s="35"/>
      <c r="S24" s="35"/>
      <c r="T24" s="35"/>
      <c r="U24" s="35"/>
      <c r="V24" s="35"/>
      <c r="W24" s="35"/>
      <c r="X24" s="35"/>
      <c r="Y24" s="35"/>
      <c r="Z24" s="35"/>
      <c r="AA24" s="35"/>
      <c r="AB24" s="35"/>
      <c r="AC24" s="35"/>
      <c r="AD24" s="35"/>
      <c r="AE24" s="35"/>
      <c r="AF24" s="138"/>
      <c r="AG24" s="40">
        <f>F24</f>
        <v>0</v>
      </c>
      <c r="AH24" s="138"/>
      <c r="AI24" s="138"/>
      <c r="AJ24" s="138"/>
      <c r="AK24" s="41">
        <f t="shared" si="10"/>
        <v>0</v>
      </c>
      <c r="AL24" s="42"/>
      <c r="AM24" s="42"/>
      <c r="AN24" s="42"/>
      <c r="AO24" s="42"/>
      <c r="AP24" s="42"/>
    </row>
    <row r="25" spans="2:42" x14ac:dyDescent="0.35">
      <c r="B25" s="126" t="s">
        <v>39</v>
      </c>
      <c r="C25" s="43" t="s">
        <v>40</v>
      </c>
      <c r="D25" s="166" t="s">
        <v>16</v>
      </c>
      <c r="E25" s="166" t="s">
        <v>15</v>
      </c>
      <c r="F25" s="35"/>
      <c r="G25" s="35"/>
      <c r="H25" s="35"/>
      <c r="I25" s="35"/>
      <c r="J25" s="35"/>
      <c r="K25" s="138"/>
      <c r="L25" s="138"/>
      <c r="M25" s="138"/>
      <c r="N25" s="35"/>
      <c r="O25" s="35"/>
      <c r="P25" s="35"/>
      <c r="Q25" s="35"/>
      <c r="R25" s="35"/>
      <c r="S25" s="35"/>
      <c r="T25" s="35"/>
      <c r="U25" s="35"/>
      <c r="V25" s="35"/>
      <c r="W25" s="35"/>
      <c r="X25" s="35"/>
      <c r="Y25" s="35"/>
      <c r="Z25" s="35"/>
      <c r="AA25" s="35"/>
      <c r="AB25" s="35"/>
      <c r="AC25" s="35"/>
      <c r="AD25" s="35"/>
      <c r="AE25" s="35"/>
      <c r="AF25" s="138"/>
      <c r="AG25" s="138"/>
      <c r="AH25" s="138"/>
      <c r="AI25" s="138"/>
      <c r="AJ25" s="138"/>
      <c r="AK25" s="138"/>
      <c r="AL25" s="138"/>
      <c r="AM25" s="138"/>
      <c r="AN25" s="138"/>
      <c r="AO25" s="138"/>
      <c r="AP25" s="138"/>
    </row>
    <row r="26" spans="2:42" x14ac:dyDescent="0.35">
      <c r="B26" s="126" t="s">
        <v>39</v>
      </c>
      <c r="C26" s="43" t="s">
        <v>40</v>
      </c>
      <c r="D26" s="166" t="s">
        <v>20</v>
      </c>
      <c r="E26" s="166" t="s">
        <v>19</v>
      </c>
      <c r="F26" s="35"/>
      <c r="G26" s="35"/>
      <c r="H26" s="35"/>
      <c r="I26" s="35"/>
      <c r="J26" s="35"/>
      <c r="K26" s="138"/>
      <c r="L26" s="138"/>
      <c r="M26" s="138"/>
      <c r="N26" s="35"/>
      <c r="O26" s="35"/>
      <c r="P26" s="35"/>
      <c r="Q26" s="35"/>
      <c r="R26" s="35"/>
      <c r="S26" s="35"/>
      <c r="T26" s="35"/>
      <c r="U26" s="35"/>
      <c r="V26" s="35"/>
      <c r="W26" s="35"/>
      <c r="X26" s="35"/>
      <c r="Y26" s="35"/>
      <c r="Z26" s="35"/>
      <c r="AA26" s="35"/>
      <c r="AB26" s="35"/>
      <c r="AC26" s="35"/>
      <c r="AD26" s="35"/>
      <c r="AE26" s="35"/>
      <c r="AF26" s="138"/>
      <c r="AG26" s="138"/>
      <c r="AH26" s="35"/>
      <c r="AI26" s="138"/>
      <c r="AJ26" s="42"/>
      <c r="AK26" s="138"/>
      <c r="AL26" s="138"/>
      <c r="AM26" s="138"/>
      <c r="AN26" s="138"/>
      <c r="AO26" s="138"/>
      <c r="AP26" s="138"/>
    </row>
    <row r="27" spans="2:42" x14ac:dyDescent="0.35">
      <c r="B27" s="126" t="s">
        <v>39</v>
      </c>
      <c r="C27" s="43" t="s">
        <v>40</v>
      </c>
      <c r="D27" s="166" t="s">
        <v>4</v>
      </c>
      <c r="E27" s="166" t="s">
        <v>21</v>
      </c>
      <c r="F27" s="36"/>
      <c r="G27" s="36"/>
      <c r="H27" s="37"/>
      <c r="I27" s="35"/>
      <c r="J27" s="136"/>
      <c r="K27" s="37"/>
      <c r="L27" s="37"/>
      <c r="M27" s="37"/>
      <c r="N27" s="35"/>
      <c r="O27" s="35"/>
      <c r="P27" s="35"/>
      <c r="Q27" s="35"/>
      <c r="R27" s="35"/>
      <c r="S27" s="35"/>
      <c r="T27" s="35"/>
      <c r="U27" s="35"/>
      <c r="V27" s="39"/>
      <c r="W27" s="39"/>
      <c r="X27" s="38"/>
      <c r="Y27" s="35"/>
      <c r="Z27" s="38"/>
      <c r="AA27" s="38"/>
      <c r="AB27" s="38"/>
      <c r="AC27" s="38"/>
      <c r="AD27" s="35"/>
      <c r="AE27" s="35"/>
      <c r="AF27" s="138"/>
      <c r="AG27" s="40">
        <f t="shared" ref="AG27:AG38" si="11">F27+N10+V27</f>
        <v>0</v>
      </c>
      <c r="AH27" s="40">
        <f t="shared" ref="AH27:AH38" si="12">F27+N10+V27</f>
        <v>0</v>
      </c>
      <c r="AI27" s="41">
        <f t="shared" ref="AI27:AI38" si="13">H27+P10+X27</f>
        <v>0</v>
      </c>
      <c r="AJ27" s="41">
        <f t="shared" ref="AJ27:AJ38" si="14">H27+P10+X27</f>
        <v>0</v>
      </c>
      <c r="AK27" s="138"/>
      <c r="AL27" s="138"/>
      <c r="AM27" s="138"/>
      <c r="AN27" s="138"/>
      <c r="AO27" s="138"/>
      <c r="AP27" s="138"/>
    </row>
    <row r="28" spans="2:42" x14ac:dyDescent="0.35">
      <c r="B28" s="126" t="s">
        <v>39</v>
      </c>
      <c r="C28" s="43" t="s">
        <v>41</v>
      </c>
      <c r="D28" s="166" t="s">
        <v>5</v>
      </c>
      <c r="E28" s="166" t="s">
        <v>22</v>
      </c>
      <c r="F28" s="36"/>
      <c r="G28" s="36"/>
      <c r="H28" s="37"/>
      <c r="I28" s="35"/>
      <c r="J28" s="136"/>
      <c r="K28" s="37"/>
      <c r="L28" s="37"/>
      <c r="M28" s="37"/>
      <c r="N28" s="35"/>
      <c r="O28" s="35"/>
      <c r="P28" s="35"/>
      <c r="Q28" s="35"/>
      <c r="R28" s="35"/>
      <c r="S28" s="35"/>
      <c r="T28" s="35"/>
      <c r="U28" s="35"/>
      <c r="V28" s="39"/>
      <c r="W28" s="39"/>
      <c r="X28" s="38"/>
      <c r="Y28" s="35"/>
      <c r="Z28" s="38"/>
      <c r="AA28" s="38"/>
      <c r="AB28" s="38"/>
      <c r="AC28" s="38"/>
      <c r="AD28" s="35"/>
      <c r="AE28" s="35"/>
      <c r="AF28" s="138"/>
      <c r="AG28" s="40">
        <f t="shared" si="11"/>
        <v>0</v>
      </c>
      <c r="AH28" s="40">
        <f t="shared" si="12"/>
        <v>0</v>
      </c>
      <c r="AI28" s="41">
        <f t="shared" si="13"/>
        <v>0</v>
      </c>
      <c r="AJ28" s="41">
        <f t="shared" si="14"/>
        <v>0</v>
      </c>
      <c r="AK28" s="138"/>
      <c r="AL28" s="138"/>
      <c r="AM28" s="138"/>
      <c r="AN28" s="138"/>
      <c r="AO28" s="138"/>
      <c r="AP28" s="138"/>
    </row>
    <row r="29" spans="2:42" x14ac:dyDescent="0.35">
      <c r="B29" s="126" t="s">
        <v>39</v>
      </c>
      <c r="C29" s="43" t="s">
        <v>41</v>
      </c>
      <c r="D29" s="166" t="s">
        <v>6</v>
      </c>
      <c r="E29" s="166" t="s">
        <v>23</v>
      </c>
      <c r="F29" s="36"/>
      <c r="G29" s="36"/>
      <c r="H29" s="37"/>
      <c r="I29" s="35"/>
      <c r="J29" s="136"/>
      <c r="K29" s="37"/>
      <c r="L29" s="37"/>
      <c r="M29" s="37"/>
      <c r="N29" s="35"/>
      <c r="O29" s="35"/>
      <c r="P29" s="35"/>
      <c r="Q29" s="35"/>
      <c r="R29" s="35"/>
      <c r="S29" s="35"/>
      <c r="T29" s="35"/>
      <c r="U29" s="35"/>
      <c r="V29" s="39"/>
      <c r="W29" s="39"/>
      <c r="X29" s="38"/>
      <c r="Y29" s="35"/>
      <c r="Z29" s="38"/>
      <c r="AA29" s="38"/>
      <c r="AB29" s="38"/>
      <c r="AC29" s="38"/>
      <c r="AD29" s="35"/>
      <c r="AE29" s="35"/>
      <c r="AF29" s="138"/>
      <c r="AG29" s="40">
        <f t="shared" si="11"/>
        <v>0</v>
      </c>
      <c r="AH29" s="40">
        <f t="shared" si="12"/>
        <v>0</v>
      </c>
      <c r="AI29" s="41">
        <f t="shared" si="13"/>
        <v>0</v>
      </c>
      <c r="AJ29" s="41">
        <f t="shared" si="14"/>
        <v>0</v>
      </c>
      <c r="AK29" s="138"/>
      <c r="AL29" s="138"/>
      <c r="AM29" s="138"/>
      <c r="AN29" s="138"/>
      <c r="AO29" s="138"/>
      <c r="AP29" s="138"/>
    </row>
    <row r="30" spans="2:42" x14ac:dyDescent="0.35">
      <c r="B30" s="126" t="s">
        <v>39</v>
      </c>
      <c r="C30" s="43" t="s">
        <v>42</v>
      </c>
      <c r="D30" s="166" t="s">
        <v>7</v>
      </c>
      <c r="E30" s="166" t="s">
        <v>24</v>
      </c>
      <c r="F30" s="36"/>
      <c r="G30" s="36"/>
      <c r="H30" s="37"/>
      <c r="I30" s="35"/>
      <c r="J30" s="136"/>
      <c r="K30" s="37"/>
      <c r="L30" s="37"/>
      <c r="M30" s="37"/>
      <c r="N30" s="35"/>
      <c r="O30" s="35"/>
      <c r="P30" s="35"/>
      <c r="Q30" s="35"/>
      <c r="R30" s="35"/>
      <c r="S30" s="35"/>
      <c r="T30" s="35"/>
      <c r="U30" s="35"/>
      <c r="V30" s="39"/>
      <c r="W30" s="39"/>
      <c r="X30" s="38"/>
      <c r="Y30" s="35"/>
      <c r="Z30" s="38"/>
      <c r="AA30" s="38"/>
      <c r="AB30" s="38"/>
      <c r="AC30" s="38"/>
      <c r="AD30" s="35"/>
      <c r="AE30" s="35"/>
      <c r="AF30" s="138"/>
      <c r="AG30" s="40">
        <f t="shared" si="11"/>
        <v>0</v>
      </c>
      <c r="AH30" s="40">
        <f t="shared" si="12"/>
        <v>0</v>
      </c>
      <c r="AI30" s="41">
        <f t="shared" si="13"/>
        <v>0</v>
      </c>
      <c r="AJ30" s="41">
        <f t="shared" si="14"/>
        <v>0</v>
      </c>
      <c r="AK30" s="138"/>
      <c r="AL30" s="138"/>
      <c r="AM30" s="138"/>
      <c r="AN30" s="138"/>
      <c r="AO30" s="138"/>
      <c r="AP30" s="138"/>
    </row>
    <row r="31" spans="2:42" x14ac:dyDescent="0.35">
      <c r="B31" s="126" t="s">
        <v>39</v>
      </c>
      <c r="C31" s="43" t="s">
        <v>42</v>
      </c>
      <c r="D31" s="166" t="s">
        <v>8</v>
      </c>
      <c r="E31" s="166" t="s">
        <v>25</v>
      </c>
      <c r="F31" s="36"/>
      <c r="G31" s="36"/>
      <c r="H31" s="37"/>
      <c r="I31" s="35"/>
      <c r="J31" s="136"/>
      <c r="K31" s="37"/>
      <c r="L31" s="37"/>
      <c r="M31" s="37"/>
      <c r="N31" s="35"/>
      <c r="O31" s="35"/>
      <c r="P31" s="35"/>
      <c r="Q31" s="35"/>
      <c r="R31" s="35"/>
      <c r="S31" s="35"/>
      <c r="T31" s="35"/>
      <c r="U31" s="35"/>
      <c r="V31" s="39"/>
      <c r="W31" s="39"/>
      <c r="X31" s="38"/>
      <c r="Y31" s="35"/>
      <c r="Z31" s="38"/>
      <c r="AA31" s="38"/>
      <c r="AB31" s="38"/>
      <c r="AC31" s="38"/>
      <c r="AD31" s="35"/>
      <c r="AE31" s="35"/>
      <c r="AF31" s="138"/>
      <c r="AG31" s="40">
        <f t="shared" si="11"/>
        <v>0</v>
      </c>
      <c r="AH31" s="40">
        <f t="shared" si="12"/>
        <v>0</v>
      </c>
      <c r="AI31" s="41">
        <f t="shared" si="13"/>
        <v>0</v>
      </c>
      <c r="AJ31" s="41">
        <f t="shared" si="14"/>
        <v>0</v>
      </c>
      <c r="AK31" s="138"/>
      <c r="AL31" s="138"/>
      <c r="AM31" s="138"/>
      <c r="AN31" s="138"/>
      <c r="AO31" s="138"/>
      <c r="AP31" s="138"/>
    </row>
    <row r="32" spans="2:42" x14ac:dyDescent="0.35">
      <c r="B32" s="126" t="s">
        <v>39</v>
      </c>
      <c r="C32" s="43" t="s">
        <v>42</v>
      </c>
      <c r="D32" s="166" t="s">
        <v>9</v>
      </c>
      <c r="E32" s="166" t="s">
        <v>26</v>
      </c>
      <c r="F32" s="36"/>
      <c r="G32" s="36"/>
      <c r="H32" s="37"/>
      <c r="I32" s="35"/>
      <c r="J32" s="136"/>
      <c r="K32" s="37"/>
      <c r="L32" s="37"/>
      <c r="M32" s="37"/>
      <c r="N32" s="35"/>
      <c r="O32" s="35"/>
      <c r="P32" s="35"/>
      <c r="Q32" s="35"/>
      <c r="R32" s="35"/>
      <c r="S32" s="35"/>
      <c r="T32" s="35"/>
      <c r="U32" s="35"/>
      <c r="V32" s="39"/>
      <c r="W32" s="39"/>
      <c r="X32" s="38"/>
      <c r="Y32" s="35"/>
      <c r="Z32" s="38"/>
      <c r="AA32" s="38"/>
      <c r="AB32" s="38"/>
      <c r="AC32" s="38"/>
      <c r="AD32" s="35"/>
      <c r="AE32" s="35"/>
      <c r="AF32" s="138"/>
      <c r="AG32" s="40">
        <f t="shared" si="11"/>
        <v>0</v>
      </c>
      <c r="AH32" s="40">
        <f t="shared" si="12"/>
        <v>0</v>
      </c>
      <c r="AI32" s="41">
        <f t="shared" si="13"/>
        <v>0</v>
      </c>
      <c r="AJ32" s="41">
        <f t="shared" si="14"/>
        <v>0</v>
      </c>
      <c r="AK32" s="138"/>
      <c r="AL32" s="138"/>
      <c r="AM32" s="138"/>
      <c r="AN32" s="138"/>
      <c r="AO32" s="138"/>
      <c r="AP32" s="138"/>
    </row>
    <row r="33" spans="2:42" x14ac:dyDescent="0.35">
      <c r="B33" s="126" t="s">
        <v>39</v>
      </c>
      <c r="C33" s="43" t="s">
        <v>62</v>
      </c>
      <c r="D33" s="166" t="s">
        <v>10</v>
      </c>
      <c r="E33" s="166" t="s">
        <v>27</v>
      </c>
      <c r="F33" s="36"/>
      <c r="G33" s="36"/>
      <c r="H33" s="37"/>
      <c r="I33" s="35"/>
      <c r="J33" s="136"/>
      <c r="K33" s="37"/>
      <c r="L33" s="37"/>
      <c r="M33" s="37"/>
      <c r="N33" s="35"/>
      <c r="O33" s="35"/>
      <c r="P33" s="35"/>
      <c r="Q33" s="35"/>
      <c r="R33" s="35"/>
      <c r="S33" s="35"/>
      <c r="T33" s="35"/>
      <c r="U33" s="35"/>
      <c r="V33" s="39"/>
      <c r="W33" s="39"/>
      <c r="X33" s="38"/>
      <c r="Y33" s="35"/>
      <c r="Z33" s="38"/>
      <c r="AA33" s="38"/>
      <c r="AB33" s="38"/>
      <c r="AC33" s="38"/>
      <c r="AD33" s="35"/>
      <c r="AE33" s="35"/>
      <c r="AF33" s="138"/>
      <c r="AG33" s="40">
        <f t="shared" si="11"/>
        <v>0</v>
      </c>
      <c r="AH33" s="40">
        <f t="shared" si="12"/>
        <v>0</v>
      </c>
      <c r="AI33" s="41">
        <f t="shared" si="13"/>
        <v>0</v>
      </c>
      <c r="AJ33" s="41">
        <f t="shared" si="14"/>
        <v>0</v>
      </c>
      <c r="AK33" s="138"/>
      <c r="AL33" s="138"/>
      <c r="AM33" s="138"/>
      <c r="AN33" s="138"/>
      <c r="AO33" s="138"/>
      <c r="AP33" s="138"/>
    </row>
    <row r="34" spans="2:42" x14ac:dyDescent="0.35">
      <c r="B34" s="126" t="s">
        <v>39</v>
      </c>
      <c r="C34" s="43" t="s">
        <v>62</v>
      </c>
      <c r="D34" s="166" t="s">
        <v>11</v>
      </c>
      <c r="E34" s="166" t="s">
        <v>28</v>
      </c>
      <c r="F34" s="36"/>
      <c r="G34" s="36"/>
      <c r="H34" s="37"/>
      <c r="I34" s="35"/>
      <c r="J34" s="136"/>
      <c r="K34" s="37"/>
      <c r="L34" s="37"/>
      <c r="M34" s="37"/>
      <c r="N34" s="35"/>
      <c r="O34" s="35"/>
      <c r="P34" s="35"/>
      <c r="Q34" s="35"/>
      <c r="R34" s="35"/>
      <c r="S34" s="35"/>
      <c r="T34" s="35"/>
      <c r="U34" s="35"/>
      <c r="V34" s="39"/>
      <c r="W34" s="39"/>
      <c r="X34" s="38"/>
      <c r="Y34" s="35"/>
      <c r="Z34" s="38"/>
      <c r="AA34" s="38"/>
      <c r="AB34" s="38"/>
      <c r="AC34" s="38"/>
      <c r="AD34" s="35"/>
      <c r="AE34" s="35"/>
      <c r="AF34" s="138"/>
      <c r="AG34" s="40">
        <f t="shared" si="11"/>
        <v>0</v>
      </c>
      <c r="AH34" s="40">
        <f t="shared" si="12"/>
        <v>0</v>
      </c>
      <c r="AI34" s="41">
        <f t="shared" si="13"/>
        <v>0</v>
      </c>
      <c r="AJ34" s="41">
        <f t="shared" si="14"/>
        <v>0</v>
      </c>
      <c r="AK34" s="138"/>
      <c r="AL34" s="138"/>
      <c r="AM34" s="138"/>
      <c r="AN34" s="138"/>
      <c r="AO34" s="138"/>
      <c r="AP34" s="138"/>
    </row>
    <row r="35" spans="2:42" x14ac:dyDescent="0.35">
      <c r="B35" s="126" t="s">
        <v>39</v>
      </c>
      <c r="C35" s="43" t="s">
        <v>43</v>
      </c>
      <c r="D35" s="166" t="s">
        <v>2</v>
      </c>
      <c r="E35" s="166" t="s">
        <v>29</v>
      </c>
      <c r="F35" s="36"/>
      <c r="G35" s="36"/>
      <c r="H35" s="37"/>
      <c r="I35" s="35"/>
      <c r="J35" s="136"/>
      <c r="K35" s="37"/>
      <c r="L35" s="37"/>
      <c r="M35" s="37"/>
      <c r="N35" s="35"/>
      <c r="O35" s="35"/>
      <c r="P35" s="35"/>
      <c r="Q35" s="35"/>
      <c r="R35" s="35"/>
      <c r="S35" s="35"/>
      <c r="T35" s="35"/>
      <c r="U35" s="35"/>
      <c r="V35" s="39"/>
      <c r="W35" s="39"/>
      <c r="X35" s="38"/>
      <c r="Y35" s="35"/>
      <c r="Z35" s="38"/>
      <c r="AA35" s="38"/>
      <c r="AB35" s="38"/>
      <c r="AC35" s="38"/>
      <c r="AD35" s="35"/>
      <c r="AE35" s="35"/>
      <c r="AF35" s="138"/>
      <c r="AG35" s="40">
        <f t="shared" si="11"/>
        <v>0</v>
      </c>
      <c r="AH35" s="40">
        <f t="shared" si="12"/>
        <v>0</v>
      </c>
      <c r="AI35" s="41">
        <f t="shared" si="13"/>
        <v>0</v>
      </c>
      <c r="AJ35" s="41">
        <f t="shared" si="14"/>
        <v>0</v>
      </c>
      <c r="AK35" s="138"/>
      <c r="AL35" s="138"/>
      <c r="AM35" s="138"/>
      <c r="AN35" s="138"/>
      <c r="AO35" s="138"/>
      <c r="AP35" s="138"/>
    </row>
    <row r="36" spans="2:42" x14ac:dyDescent="0.35">
      <c r="B36" s="126" t="s">
        <v>39</v>
      </c>
      <c r="C36" s="43" t="s">
        <v>60</v>
      </c>
      <c r="D36" s="166" t="s">
        <v>3</v>
      </c>
      <c r="E36" s="166" t="s">
        <v>30</v>
      </c>
      <c r="F36" s="36"/>
      <c r="G36" s="36"/>
      <c r="H36" s="37"/>
      <c r="I36" s="35"/>
      <c r="J36" s="136"/>
      <c r="K36" s="37"/>
      <c r="L36" s="37"/>
      <c r="M36" s="37"/>
      <c r="N36" s="35"/>
      <c r="O36" s="35"/>
      <c r="P36" s="35"/>
      <c r="Q36" s="35"/>
      <c r="R36" s="35"/>
      <c r="S36" s="35"/>
      <c r="T36" s="35"/>
      <c r="U36" s="35"/>
      <c r="V36" s="39"/>
      <c r="W36" s="39"/>
      <c r="X36" s="38"/>
      <c r="Y36" s="35"/>
      <c r="Z36" s="38"/>
      <c r="AA36" s="38"/>
      <c r="AB36" s="38"/>
      <c r="AC36" s="38"/>
      <c r="AD36" s="35"/>
      <c r="AE36" s="35"/>
      <c r="AF36" s="138"/>
      <c r="AG36" s="40">
        <f t="shared" si="11"/>
        <v>0</v>
      </c>
      <c r="AH36" s="40">
        <f t="shared" si="12"/>
        <v>0</v>
      </c>
      <c r="AI36" s="41">
        <f t="shared" si="13"/>
        <v>0</v>
      </c>
      <c r="AJ36" s="41">
        <f t="shared" si="14"/>
        <v>0</v>
      </c>
      <c r="AK36" s="138"/>
      <c r="AL36" s="138"/>
      <c r="AM36" s="138"/>
      <c r="AN36" s="138"/>
      <c r="AO36" s="138"/>
      <c r="AP36" s="138"/>
    </row>
    <row r="37" spans="2:42" x14ac:dyDescent="0.35">
      <c r="B37" s="126" t="s">
        <v>39</v>
      </c>
      <c r="C37" s="43" t="s">
        <v>60</v>
      </c>
      <c r="D37" s="166" t="s">
        <v>12</v>
      </c>
      <c r="E37" s="166" t="s">
        <v>31</v>
      </c>
      <c r="F37" s="36"/>
      <c r="G37" s="36"/>
      <c r="H37" s="37"/>
      <c r="I37" s="35"/>
      <c r="J37" s="136"/>
      <c r="K37" s="37"/>
      <c r="L37" s="37"/>
      <c r="M37" s="37"/>
      <c r="N37" s="35"/>
      <c r="O37" s="35"/>
      <c r="P37" s="35"/>
      <c r="Q37" s="35"/>
      <c r="R37" s="35"/>
      <c r="S37" s="35"/>
      <c r="T37" s="35"/>
      <c r="U37" s="35"/>
      <c r="V37" s="39"/>
      <c r="W37" s="39"/>
      <c r="X37" s="38"/>
      <c r="Y37" s="35"/>
      <c r="Z37" s="38"/>
      <c r="AA37" s="38"/>
      <c r="AB37" s="38"/>
      <c r="AC37" s="38"/>
      <c r="AD37" s="35"/>
      <c r="AE37" s="35"/>
      <c r="AF37" s="138"/>
      <c r="AG37" s="40">
        <f t="shared" si="11"/>
        <v>0</v>
      </c>
      <c r="AH37" s="40">
        <f t="shared" si="12"/>
        <v>0</v>
      </c>
      <c r="AI37" s="41">
        <f t="shared" si="13"/>
        <v>0</v>
      </c>
      <c r="AJ37" s="41">
        <f t="shared" si="14"/>
        <v>0</v>
      </c>
      <c r="AK37" s="138"/>
      <c r="AL37" s="138"/>
      <c r="AM37" s="138"/>
      <c r="AN37" s="138"/>
      <c r="AO37" s="138"/>
      <c r="AP37" s="138"/>
    </row>
    <row r="38" spans="2:42" x14ac:dyDescent="0.35">
      <c r="B38" s="126" t="s">
        <v>39</v>
      </c>
      <c r="C38" s="43" t="s">
        <v>60</v>
      </c>
      <c r="D38" s="166" t="s">
        <v>13</v>
      </c>
      <c r="E38" s="166" t="s">
        <v>32</v>
      </c>
      <c r="F38" s="36"/>
      <c r="G38" s="36"/>
      <c r="H38" s="37"/>
      <c r="I38" s="35"/>
      <c r="J38" s="136"/>
      <c r="K38" s="37"/>
      <c r="L38" s="37"/>
      <c r="M38" s="37"/>
      <c r="N38" s="35"/>
      <c r="O38" s="35"/>
      <c r="P38" s="35"/>
      <c r="Q38" s="35"/>
      <c r="R38" s="35"/>
      <c r="S38" s="35"/>
      <c r="T38" s="35"/>
      <c r="U38" s="35"/>
      <c r="V38" s="39"/>
      <c r="W38" s="39"/>
      <c r="X38" s="38"/>
      <c r="Y38" s="35"/>
      <c r="Z38" s="38"/>
      <c r="AA38" s="38"/>
      <c r="AB38" s="38"/>
      <c r="AC38" s="38"/>
      <c r="AD38" s="35"/>
      <c r="AE38" s="35"/>
      <c r="AF38" s="138"/>
      <c r="AG38" s="40">
        <f t="shared" si="11"/>
        <v>0</v>
      </c>
      <c r="AH38" s="40">
        <f t="shared" si="12"/>
        <v>0</v>
      </c>
      <c r="AI38" s="41">
        <f t="shared" si="13"/>
        <v>0</v>
      </c>
      <c r="AJ38" s="41">
        <f t="shared" si="14"/>
        <v>0</v>
      </c>
      <c r="AK38" s="138"/>
      <c r="AL38" s="138"/>
      <c r="AM38" s="138"/>
      <c r="AN38" s="138"/>
      <c r="AO38" s="138"/>
      <c r="AP38" s="138"/>
    </row>
    <row r="39" spans="2:42" x14ac:dyDescent="0.35">
      <c r="B39" s="126" t="s">
        <v>39</v>
      </c>
      <c r="C39" s="43" t="s">
        <v>63</v>
      </c>
      <c r="D39" s="166" t="s">
        <v>34</v>
      </c>
      <c r="E39" s="166" t="s">
        <v>33</v>
      </c>
      <c r="F39" s="36"/>
      <c r="G39" s="36"/>
      <c r="H39" s="35"/>
      <c r="I39" s="35"/>
      <c r="J39" s="35"/>
      <c r="K39" s="35"/>
      <c r="L39" s="35"/>
      <c r="M39" s="35"/>
      <c r="N39" s="35"/>
      <c r="O39" s="35"/>
      <c r="P39" s="35"/>
      <c r="Q39" s="35"/>
      <c r="R39" s="35"/>
      <c r="S39" s="35"/>
      <c r="T39" s="35"/>
      <c r="U39" s="35"/>
      <c r="V39" s="35"/>
      <c r="W39" s="35"/>
      <c r="X39" s="35"/>
      <c r="Y39" s="35"/>
      <c r="Z39" s="35"/>
      <c r="AA39" s="35"/>
      <c r="AB39" s="35"/>
      <c r="AC39" s="35"/>
      <c r="AD39" s="35"/>
      <c r="AE39" s="35"/>
      <c r="AF39" s="138"/>
      <c r="AG39" s="40">
        <f>F39</f>
        <v>0</v>
      </c>
      <c r="AH39" s="35"/>
      <c r="AI39" s="35"/>
      <c r="AJ39" s="35"/>
      <c r="AK39" s="138"/>
      <c r="AL39" s="138"/>
      <c r="AM39" s="138"/>
      <c r="AN39" s="138"/>
      <c r="AO39" s="138"/>
      <c r="AP39" s="138"/>
    </row>
    <row r="40" spans="2:42" x14ac:dyDescent="0.35">
      <c r="B40" s="126" t="s">
        <v>39</v>
      </c>
      <c r="C40" s="43" t="s">
        <v>64</v>
      </c>
      <c r="D40" s="166" t="s">
        <v>36</v>
      </c>
      <c r="E40" s="166" t="s">
        <v>35</v>
      </c>
      <c r="F40" s="36"/>
      <c r="G40" s="36"/>
      <c r="H40" s="35"/>
      <c r="I40" s="35"/>
      <c r="J40" s="35"/>
      <c r="K40" s="35"/>
      <c r="L40" s="35"/>
      <c r="M40" s="35"/>
      <c r="N40" s="35"/>
      <c r="O40" s="35"/>
      <c r="P40" s="35"/>
      <c r="Q40" s="35"/>
      <c r="R40" s="35"/>
      <c r="S40" s="35"/>
      <c r="T40" s="35"/>
      <c r="U40" s="35"/>
      <c r="V40" s="35"/>
      <c r="W40" s="35"/>
      <c r="X40" s="35"/>
      <c r="Y40" s="35"/>
      <c r="Z40" s="35"/>
      <c r="AA40" s="35"/>
      <c r="AB40" s="35"/>
      <c r="AC40" s="35"/>
      <c r="AD40" s="35"/>
      <c r="AE40" s="35"/>
      <c r="AF40" s="138"/>
      <c r="AG40" s="40">
        <f t="shared" ref="AG40:AG41" si="15">F40</f>
        <v>0</v>
      </c>
      <c r="AH40" s="35"/>
      <c r="AI40" s="35"/>
      <c r="AJ40" s="35"/>
      <c r="AK40" s="138"/>
      <c r="AL40" s="138"/>
      <c r="AM40" s="138"/>
      <c r="AN40" s="138"/>
      <c r="AO40" s="138"/>
      <c r="AP40" s="138"/>
    </row>
    <row r="41" spans="2:42" x14ac:dyDescent="0.35">
      <c r="B41" s="126" t="s">
        <v>39</v>
      </c>
      <c r="C41" s="43" t="s">
        <v>38</v>
      </c>
      <c r="D41" s="166" t="s">
        <v>38</v>
      </c>
      <c r="E41" s="166" t="s">
        <v>37</v>
      </c>
      <c r="F41" s="36"/>
      <c r="G41" s="36"/>
      <c r="H41" s="35"/>
      <c r="I41" s="35"/>
      <c r="J41" s="35"/>
      <c r="K41" s="35"/>
      <c r="L41" s="35"/>
      <c r="M41" s="35"/>
      <c r="N41" s="35"/>
      <c r="O41" s="35"/>
      <c r="P41" s="35"/>
      <c r="Q41" s="35"/>
      <c r="R41" s="35"/>
      <c r="S41" s="35"/>
      <c r="T41" s="35"/>
      <c r="U41" s="35"/>
      <c r="V41" s="35"/>
      <c r="W41" s="35"/>
      <c r="X41" s="35"/>
      <c r="Y41" s="35"/>
      <c r="Z41" s="35"/>
      <c r="AA41" s="35"/>
      <c r="AB41" s="35"/>
      <c r="AC41" s="35"/>
      <c r="AD41" s="35"/>
      <c r="AE41" s="35"/>
      <c r="AF41" s="138"/>
      <c r="AG41" s="40">
        <f t="shared" si="15"/>
        <v>0</v>
      </c>
      <c r="AH41" s="35"/>
      <c r="AI41" s="35"/>
      <c r="AJ41" s="35"/>
      <c r="AK41" s="138"/>
      <c r="AL41" s="138"/>
      <c r="AM41" s="138"/>
      <c r="AN41" s="138"/>
      <c r="AO41" s="138"/>
      <c r="AP41" s="138"/>
    </row>
    <row r="65" spans="3:4" x14ac:dyDescent="0.35">
      <c r="C65" s="6"/>
      <c r="D65" s="7"/>
    </row>
    <row r="66" spans="3:4" x14ac:dyDescent="0.35">
      <c r="C66" s="6"/>
      <c r="D66" s="7"/>
    </row>
    <row r="67" spans="3:4" x14ac:dyDescent="0.35">
      <c r="C67" s="6"/>
      <c r="D67" s="7"/>
    </row>
    <row r="68" spans="3:4" x14ac:dyDescent="0.35">
      <c r="C68" s="6"/>
      <c r="D68" s="7"/>
    </row>
    <row r="69" spans="3:4" x14ac:dyDescent="0.35">
      <c r="C69" s="6"/>
      <c r="D69" s="7"/>
    </row>
  </sheetData>
  <mergeCells count="11">
    <mergeCell ref="Y6:AC6"/>
    <mergeCell ref="F6:G6"/>
    <mergeCell ref="N6:O6"/>
    <mergeCell ref="V6:W6"/>
    <mergeCell ref="I6:M6"/>
    <mergeCell ref="Q6:U6"/>
    <mergeCell ref="AG5:AP5"/>
    <mergeCell ref="F5:M5"/>
    <mergeCell ref="N5:U5"/>
    <mergeCell ref="V5:AC5"/>
    <mergeCell ref="AD5:AF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AI10:AI21 AH27:AH38 AI27:AI3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1234-BA46-42FC-B2F1-C697E43B30F6}">
  <sheetPr>
    <pageSetUpPr autoPageBreaks="0"/>
  </sheetPr>
  <dimension ref="A1:AP69"/>
  <sheetViews>
    <sheetView zoomScale="70" zoomScaleNormal="70" workbookViewId="0">
      <selection activeCell="Y27" sqref="Y27"/>
    </sheetView>
  </sheetViews>
  <sheetFormatPr defaultRowHeight="14.5" x14ac:dyDescent="0.35"/>
  <cols>
    <col min="1" max="1" width="4.81640625" customWidth="1"/>
    <col min="2" max="2" width="17" customWidth="1"/>
    <col min="3" max="3" width="31.08984375" customWidth="1"/>
    <col min="4" max="4" width="22.6328125" style="4" customWidth="1"/>
    <col min="5" max="5" width="43.7265625" bestFit="1" customWidth="1"/>
    <col min="6" max="7" width="16.54296875" customWidth="1"/>
    <col min="8" max="15" width="19.6328125" customWidth="1"/>
    <col min="16" max="16" width="23.36328125" customWidth="1"/>
    <col min="17" max="32" width="19.6328125" customWidth="1"/>
    <col min="33" max="34" width="16.08984375" bestFit="1" customWidth="1"/>
    <col min="35" max="36" width="16.08984375" customWidth="1"/>
    <col min="37" max="37" width="17.81640625" bestFit="1" customWidth="1"/>
    <col min="38" max="38" width="18.7265625" bestFit="1" customWidth="1"/>
    <col min="39" max="39" width="24" bestFit="1" customWidth="1"/>
    <col min="40" max="40" width="13.90625" bestFit="1" customWidth="1"/>
    <col min="41" max="41" width="14.26953125" bestFit="1" customWidth="1"/>
    <col min="42" max="42" width="15.6328125" bestFit="1" customWidth="1"/>
    <col min="43" max="43" width="10.453125" customWidth="1"/>
    <col min="44" max="44" width="9.36328125" customWidth="1"/>
  </cols>
  <sheetData>
    <row r="1" spans="1:42" s="29" customFormat="1" ht="17.5" x14ac:dyDescent="0.35">
      <c r="A1" s="33" t="s">
        <v>95</v>
      </c>
      <c r="B1" s="34"/>
      <c r="D1" s="30"/>
      <c r="H1" s="31"/>
      <c r="I1" s="31"/>
      <c r="J1" s="31"/>
      <c r="K1" s="31"/>
      <c r="L1" s="31"/>
      <c r="M1" s="31"/>
    </row>
    <row r="2" spans="1:42" s="29" customFormat="1" ht="13.5" x14ac:dyDescent="0.3">
      <c r="A2" s="29" t="s">
        <v>113</v>
      </c>
      <c r="D2" s="30"/>
      <c r="H2" s="31"/>
      <c r="I2" s="31"/>
      <c r="J2" s="31"/>
      <c r="K2" s="31"/>
      <c r="L2" s="31"/>
      <c r="M2" s="31"/>
    </row>
    <row r="3" spans="1:42" s="29" customFormat="1" ht="13.5" x14ac:dyDescent="0.3">
      <c r="A3" s="32" t="s">
        <v>85</v>
      </c>
      <c r="D3" s="30"/>
      <c r="H3" s="31"/>
      <c r="I3" s="31"/>
      <c r="J3" s="31"/>
      <c r="K3" s="31"/>
      <c r="L3" s="31"/>
      <c r="M3" s="31"/>
    </row>
    <row r="4" spans="1:42" x14ac:dyDescent="0.35">
      <c r="A4" s="3"/>
    </row>
    <row r="5" spans="1:42" s="5" customFormat="1" ht="121" customHeight="1" x14ac:dyDescent="0.35">
      <c r="B5" s="122" t="s">
        <v>78</v>
      </c>
      <c r="C5" s="89" t="s">
        <v>110</v>
      </c>
      <c r="D5" s="89" t="s">
        <v>91</v>
      </c>
      <c r="E5" s="122" t="s">
        <v>79</v>
      </c>
      <c r="F5" s="187" t="s">
        <v>105</v>
      </c>
      <c r="G5" s="188"/>
      <c r="H5" s="188"/>
      <c r="I5" s="188"/>
      <c r="J5" s="188"/>
      <c r="K5" s="188"/>
      <c r="L5" s="188"/>
      <c r="M5" s="189"/>
      <c r="N5" s="187" t="s">
        <v>106</v>
      </c>
      <c r="O5" s="188"/>
      <c r="P5" s="188"/>
      <c r="Q5" s="188"/>
      <c r="R5" s="188"/>
      <c r="S5" s="188"/>
      <c r="T5" s="188"/>
      <c r="U5" s="189"/>
      <c r="V5" s="187" t="s">
        <v>107</v>
      </c>
      <c r="W5" s="188"/>
      <c r="X5" s="188"/>
      <c r="Y5" s="188"/>
      <c r="Z5" s="188"/>
      <c r="AA5" s="188"/>
      <c r="AB5" s="188"/>
      <c r="AC5" s="189"/>
      <c r="AD5" s="187" t="s">
        <v>14</v>
      </c>
      <c r="AE5" s="188"/>
      <c r="AF5" s="189"/>
      <c r="AG5" s="193" t="s">
        <v>86</v>
      </c>
      <c r="AH5" s="194"/>
      <c r="AI5" s="194"/>
      <c r="AJ5" s="194"/>
      <c r="AK5" s="194"/>
      <c r="AL5" s="194"/>
      <c r="AM5" s="194"/>
      <c r="AN5" s="194"/>
      <c r="AO5" s="194"/>
      <c r="AP5" s="194"/>
    </row>
    <row r="6" spans="1:42" ht="134" customHeight="1" x14ac:dyDescent="0.35">
      <c r="B6" s="125"/>
      <c r="C6" s="123"/>
      <c r="D6" s="124"/>
      <c r="E6" s="124"/>
      <c r="F6" s="190" t="s">
        <v>123</v>
      </c>
      <c r="G6" s="192"/>
      <c r="H6" s="176" t="s">
        <v>61</v>
      </c>
      <c r="I6" s="190" t="s">
        <v>104</v>
      </c>
      <c r="J6" s="191"/>
      <c r="K6" s="191"/>
      <c r="L6" s="191"/>
      <c r="M6" s="192"/>
      <c r="N6" s="190" t="s">
        <v>123</v>
      </c>
      <c r="O6" s="192"/>
      <c r="P6" s="176" t="s">
        <v>61</v>
      </c>
      <c r="Q6" s="190" t="s">
        <v>132</v>
      </c>
      <c r="R6" s="191"/>
      <c r="S6" s="191"/>
      <c r="T6" s="191"/>
      <c r="U6" s="192"/>
      <c r="V6" s="190" t="s">
        <v>123</v>
      </c>
      <c r="W6" s="192"/>
      <c r="X6" s="176" t="s">
        <v>61</v>
      </c>
      <c r="Y6" s="190" t="s">
        <v>132</v>
      </c>
      <c r="Z6" s="191"/>
      <c r="AA6" s="191"/>
      <c r="AB6" s="191"/>
      <c r="AC6" s="192"/>
      <c r="AD6" s="177" t="s">
        <v>131</v>
      </c>
      <c r="AE6" s="176" t="s">
        <v>61</v>
      </c>
      <c r="AF6" s="177" t="s">
        <v>87</v>
      </c>
      <c r="AG6" s="165" t="s">
        <v>130</v>
      </c>
      <c r="AH6" s="165" t="s">
        <v>129</v>
      </c>
      <c r="AI6" s="165" t="s">
        <v>61</v>
      </c>
      <c r="AJ6" s="165" t="s">
        <v>89</v>
      </c>
      <c r="AK6" s="165" t="s">
        <v>108</v>
      </c>
      <c r="AL6" s="165" t="s">
        <v>109</v>
      </c>
      <c r="AM6" s="165" t="s">
        <v>111</v>
      </c>
      <c r="AN6" s="165" t="s">
        <v>128</v>
      </c>
      <c r="AO6" s="165" t="s">
        <v>127</v>
      </c>
      <c r="AP6" s="165" t="s">
        <v>126</v>
      </c>
    </row>
    <row r="7" spans="1:42" s="161" customFormat="1" ht="108" x14ac:dyDescent="0.35">
      <c r="B7" s="160"/>
      <c r="C7" s="158"/>
      <c r="D7" s="160"/>
      <c r="E7" s="160"/>
      <c r="F7" s="177" t="s">
        <v>124</v>
      </c>
      <c r="G7" s="177" t="s">
        <v>125</v>
      </c>
      <c r="H7" s="165"/>
      <c r="I7" s="165" t="s">
        <v>140</v>
      </c>
      <c r="J7" s="165" t="s">
        <v>136</v>
      </c>
      <c r="K7" s="165" t="s">
        <v>135</v>
      </c>
      <c r="L7" s="165" t="s">
        <v>134</v>
      </c>
      <c r="M7" s="165" t="s">
        <v>133</v>
      </c>
      <c r="N7" s="177" t="s">
        <v>124</v>
      </c>
      <c r="O7" s="177" t="s">
        <v>125</v>
      </c>
      <c r="P7" s="165"/>
      <c r="Q7" s="165" t="s">
        <v>139</v>
      </c>
      <c r="R7" s="165" t="s">
        <v>136</v>
      </c>
      <c r="S7" s="165" t="s">
        <v>135</v>
      </c>
      <c r="T7" s="165" t="s">
        <v>134</v>
      </c>
      <c r="U7" s="165" t="s">
        <v>133</v>
      </c>
      <c r="V7" s="177" t="s">
        <v>124</v>
      </c>
      <c r="W7" s="177" t="s">
        <v>125</v>
      </c>
      <c r="X7" s="165"/>
      <c r="Y7" s="165" t="s">
        <v>137</v>
      </c>
      <c r="Z7" s="165" t="s">
        <v>136</v>
      </c>
      <c r="AA7" s="165" t="s">
        <v>135</v>
      </c>
      <c r="AB7" s="165" t="s">
        <v>134</v>
      </c>
      <c r="AC7" s="165" t="s">
        <v>133</v>
      </c>
      <c r="AD7" s="160"/>
      <c r="AE7" s="176"/>
      <c r="AF7" s="177" t="s">
        <v>138</v>
      </c>
      <c r="AG7" s="160"/>
      <c r="AH7" s="158"/>
      <c r="AI7" s="159"/>
      <c r="AJ7" s="159"/>
      <c r="AK7" s="159"/>
      <c r="AL7" s="159"/>
      <c r="AM7" s="159"/>
      <c r="AN7" s="159"/>
      <c r="AO7" s="159"/>
      <c r="AP7" s="159"/>
    </row>
    <row r="8" spans="1:42" x14ac:dyDescent="0.35">
      <c r="B8" s="126" t="s">
        <v>18</v>
      </c>
      <c r="C8" s="43" t="s">
        <v>17</v>
      </c>
      <c r="D8" s="44" t="s">
        <v>16</v>
      </c>
      <c r="E8" s="44" t="s">
        <v>15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42" x14ac:dyDescent="0.35">
      <c r="B9" s="126" t="s">
        <v>18</v>
      </c>
      <c r="C9" s="43" t="s">
        <v>17</v>
      </c>
      <c r="D9" s="44" t="s">
        <v>20</v>
      </c>
      <c r="E9" s="44" t="s">
        <v>19</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42" x14ac:dyDescent="0.35">
      <c r="B10" s="126" t="s">
        <v>18</v>
      </c>
      <c r="C10" s="43" t="s">
        <v>40</v>
      </c>
      <c r="D10" s="44" t="s">
        <v>4</v>
      </c>
      <c r="E10" s="44" t="s">
        <v>21</v>
      </c>
      <c r="F10" s="36"/>
      <c r="G10" s="36"/>
      <c r="H10" s="37"/>
      <c r="I10" s="136"/>
      <c r="J10" s="136"/>
      <c r="K10" s="136"/>
      <c r="L10" s="136"/>
      <c r="M10" s="136"/>
      <c r="N10" s="36"/>
      <c r="O10" s="36"/>
      <c r="P10" s="38"/>
      <c r="Q10" s="35"/>
      <c r="R10" s="38"/>
      <c r="S10" s="38"/>
      <c r="T10" s="38"/>
      <c r="U10" s="38"/>
      <c r="V10" s="39"/>
      <c r="W10" s="39"/>
      <c r="X10" s="38"/>
      <c r="Y10" s="38"/>
      <c r="Z10" s="38"/>
      <c r="AA10" s="38"/>
      <c r="AB10" s="38"/>
      <c r="AC10" s="38"/>
      <c r="AD10" s="39"/>
      <c r="AE10" s="38"/>
      <c r="AF10" s="137"/>
      <c r="AG10" s="40">
        <f t="shared" ref="AG10:AG21" si="0">F10+N10+V10+AD10</f>
        <v>0</v>
      </c>
      <c r="AH10" s="40">
        <f t="shared" ref="AH10:AH21" si="1">F10+V10</f>
        <v>0</v>
      </c>
      <c r="AI10" s="41">
        <f t="shared" ref="AI10:AI21" si="2">H10+X10+AE10</f>
        <v>0</v>
      </c>
      <c r="AJ10" s="41">
        <f t="shared" ref="AJ10:AJ21" si="3">H10+X10</f>
        <v>0</v>
      </c>
      <c r="AK10" s="41">
        <f t="shared" ref="AK10:AK21" si="4">I10+J10+K10+L10+M10+J27+K27+L27+M27+R10+S10+T10+U10+Y10+Z10+AA10+AB10+AC10+AF10+Z27+AA27+AB27+AC27</f>
        <v>0</v>
      </c>
      <c r="AL10" s="41">
        <f t="shared" ref="AL10:AL21" si="5">I10+J10+K10+L10+M10+R10+S10+T10+U10+Y10+Z10+AA10+AB10+AC10+AF10</f>
        <v>0</v>
      </c>
      <c r="AM10" s="41">
        <f t="shared" ref="AM10:AM21" si="6">I10+J10+K10+L10+M10+R10+S10+T10+U10+Y10+Z10+AA10+AB10+AC10</f>
        <v>0</v>
      </c>
      <c r="AN10" s="41">
        <f t="shared" ref="AN10:AN21" si="7">I10+J10+K10+L10+M10</f>
        <v>0</v>
      </c>
      <c r="AO10" s="41">
        <f t="shared" ref="AO10:AO21" si="8">R10+S10+T10+U10</f>
        <v>0</v>
      </c>
      <c r="AP10" s="41">
        <f>Y10+Z10+AA10+AB10+AC10</f>
        <v>0</v>
      </c>
    </row>
    <row r="11" spans="1:42" x14ac:dyDescent="0.35">
      <c r="B11" s="126" t="s">
        <v>18</v>
      </c>
      <c r="C11" s="43" t="s">
        <v>41</v>
      </c>
      <c r="D11" s="44" t="s">
        <v>5</v>
      </c>
      <c r="E11" s="44" t="s">
        <v>22</v>
      </c>
      <c r="F11" s="36"/>
      <c r="G11" s="36"/>
      <c r="H11" s="37"/>
      <c r="I11" s="136"/>
      <c r="J11" s="136"/>
      <c r="K11" s="136"/>
      <c r="L11" s="136"/>
      <c r="M11" s="136"/>
      <c r="N11" s="36"/>
      <c r="O11" s="36"/>
      <c r="P11" s="38"/>
      <c r="Q11" s="35"/>
      <c r="R11" s="38"/>
      <c r="S11" s="38"/>
      <c r="T11" s="38"/>
      <c r="U11" s="38"/>
      <c r="V11" s="39"/>
      <c r="W11" s="39"/>
      <c r="X11" s="38"/>
      <c r="Y11" s="38"/>
      <c r="Z11" s="38"/>
      <c r="AA11" s="38"/>
      <c r="AB11" s="38"/>
      <c r="AC11" s="38"/>
      <c r="AD11" s="39"/>
      <c r="AE11" s="38"/>
      <c r="AF11" s="137"/>
      <c r="AG11" s="40">
        <f t="shared" si="0"/>
        <v>0</v>
      </c>
      <c r="AH11" s="40">
        <f t="shared" si="1"/>
        <v>0</v>
      </c>
      <c r="AI11" s="41">
        <f t="shared" si="2"/>
        <v>0</v>
      </c>
      <c r="AJ11" s="41">
        <f t="shared" si="3"/>
        <v>0</v>
      </c>
      <c r="AK11" s="41">
        <f t="shared" si="4"/>
        <v>0</v>
      </c>
      <c r="AL11" s="41">
        <f t="shared" si="5"/>
        <v>0</v>
      </c>
      <c r="AM11" s="41">
        <f t="shared" si="6"/>
        <v>0</v>
      </c>
      <c r="AN11" s="41">
        <f t="shared" si="7"/>
        <v>0</v>
      </c>
      <c r="AO11" s="41">
        <f t="shared" si="8"/>
        <v>0</v>
      </c>
      <c r="AP11" s="41">
        <f t="shared" ref="AP11:AP21" si="9">Y11+Z11+AA11+AB11+AC11</f>
        <v>0</v>
      </c>
    </row>
    <row r="12" spans="1:42" ht="14.5" customHeight="1" x14ac:dyDescent="0.35">
      <c r="B12" s="126" t="s">
        <v>18</v>
      </c>
      <c r="C12" s="43" t="s">
        <v>41</v>
      </c>
      <c r="D12" s="44" t="s">
        <v>6</v>
      </c>
      <c r="E12" s="44" t="s">
        <v>23</v>
      </c>
      <c r="F12" s="36"/>
      <c r="G12" s="36"/>
      <c r="H12" s="37"/>
      <c r="I12" s="136"/>
      <c r="J12" s="136"/>
      <c r="K12" s="136"/>
      <c r="L12" s="136"/>
      <c r="M12" s="136"/>
      <c r="N12" s="36"/>
      <c r="O12" s="36"/>
      <c r="P12" s="38"/>
      <c r="Q12" s="35"/>
      <c r="R12" s="38"/>
      <c r="S12" s="38"/>
      <c r="T12" s="38"/>
      <c r="U12" s="38"/>
      <c r="V12" s="39"/>
      <c r="W12" s="39"/>
      <c r="X12" s="38"/>
      <c r="Y12" s="38"/>
      <c r="Z12" s="38"/>
      <c r="AA12" s="38"/>
      <c r="AB12" s="38"/>
      <c r="AC12" s="38"/>
      <c r="AD12" s="39"/>
      <c r="AE12" s="38"/>
      <c r="AF12" s="137"/>
      <c r="AG12" s="40">
        <f t="shared" si="0"/>
        <v>0</v>
      </c>
      <c r="AH12" s="40">
        <f t="shared" si="1"/>
        <v>0</v>
      </c>
      <c r="AI12" s="41">
        <f t="shared" si="2"/>
        <v>0</v>
      </c>
      <c r="AJ12" s="41">
        <f t="shared" si="3"/>
        <v>0</v>
      </c>
      <c r="AK12" s="41">
        <f t="shared" si="4"/>
        <v>0</v>
      </c>
      <c r="AL12" s="41">
        <f t="shared" si="5"/>
        <v>0</v>
      </c>
      <c r="AM12" s="41">
        <f t="shared" si="6"/>
        <v>0</v>
      </c>
      <c r="AN12" s="41">
        <f t="shared" si="7"/>
        <v>0</v>
      </c>
      <c r="AO12" s="41">
        <f t="shared" si="8"/>
        <v>0</v>
      </c>
      <c r="AP12" s="41">
        <f t="shared" si="9"/>
        <v>0</v>
      </c>
    </row>
    <row r="13" spans="1:42" x14ac:dyDescent="0.35">
      <c r="B13" s="126" t="s">
        <v>18</v>
      </c>
      <c r="C13" s="43" t="s">
        <v>42</v>
      </c>
      <c r="D13" s="44" t="s">
        <v>7</v>
      </c>
      <c r="E13" s="44" t="s">
        <v>24</v>
      </c>
      <c r="F13" s="36"/>
      <c r="G13" s="36"/>
      <c r="H13" s="37"/>
      <c r="I13" s="136"/>
      <c r="J13" s="136"/>
      <c r="K13" s="136"/>
      <c r="L13" s="136"/>
      <c r="M13" s="136"/>
      <c r="N13" s="36"/>
      <c r="O13" s="36"/>
      <c r="P13" s="38"/>
      <c r="Q13" s="35"/>
      <c r="R13" s="38"/>
      <c r="S13" s="38"/>
      <c r="T13" s="38"/>
      <c r="U13" s="38"/>
      <c r="V13" s="39"/>
      <c r="W13" s="39"/>
      <c r="X13" s="38"/>
      <c r="Y13" s="38"/>
      <c r="Z13" s="38"/>
      <c r="AA13" s="38"/>
      <c r="AB13" s="38"/>
      <c r="AC13" s="38"/>
      <c r="AD13" s="39"/>
      <c r="AE13" s="38"/>
      <c r="AF13" s="137"/>
      <c r="AG13" s="40">
        <f t="shared" si="0"/>
        <v>0</v>
      </c>
      <c r="AH13" s="40">
        <f t="shared" si="1"/>
        <v>0</v>
      </c>
      <c r="AI13" s="41">
        <f t="shared" si="2"/>
        <v>0</v>
      </c>
      <c r="AJ13" s="41">
        <f t="shared" si="3"/>
        <v>0</v>
      </c>
      <c r="AK13" s="41">
        <f t="shared" si="4"/>
        <v>0</v>
      </c>
      <c r="AL13" s="41">
        <f t="shared" si="5"/>
        <v>0</v>
      </c>
      <c r="AM13" s="41">
        <f t="shared" si="6"/>
        <v>0</v>
      </c>
      <c r="AN13" s="41">
        <f t="shared" si="7"/>
        <v>0</v>
      </c>
      <c r="AO13" s="41">
        <f t="shared" si="8"/>
        <v>0</v>
      </c>
      <c r="AP13" s="41">
        <f t="shared" si="9"/>
        <v>0</v>
      </c>
    </row>
    <row r="14" spans="1:42" x14ac:dyDescent="0.35">
      <c r="B14" s="126" t="s">
        <v>18</v>
      </c>
      <c r="C14" s="43" t="s">
        <v>42</v>
      </c>
      <c r="D14" s="44" t="s">
        <v>8</v>
      </c>
      <c r="E14" s="44" t="s">
        <v>25</v>
      </c>
      <c r="F14" s="36"/>
      <c r="G14" s="36"/>
      <c r="H14" s="37"/>
      <c r="I14" s="136"/>
      <c r="J14" s="136"/>
      <c r="K14" s="136"/>
      <c r="L14" s="136"/>
      <c r="M14" s="136"/>
      <c r="N14" s="36"/>
      <c r="O14" s="36"/>
      <c r="P14" s="38"/>
      <c r="Q14" s="35"/>
      <c r="R14" s="38"/>
      <c r="S14" s="38"/>
      <c r="T14" s="38"/>
      <c r="U14" s="38"/>
      <c r="V14" s="39"/>
      <c r="W14" s="39"/>
      <c r="X14" s="38"/>
      <c r="Y14" s="38"/>
      <c r="Z14" s="38"/>
      <c r="AA14" s="38"/>
      <c r="AB14" s="38"/>
      <c r="AC14" s="38"/>
      <c r="AD14" s="39"/>
      <c r="AE14" s="38"/>
      <c r="AF14" s="137"/>
      <c r="AG14" s="40">
        <f t="shared" si="0"/>
        <v>0</v>
      </c>
      <c r="AH14" s="40">
        <f t="shared" si="1"/>
        <v>0</v>
      </c>
      <c r="AI14" s="41">
        <f t="shared" si="2"/>
        <v>0</v>
      </c>
      <c r="AJ14" s="41">
        <f t="shared" si="3"/>
        <v>0</v>
      </c>
      <c r="AK14" s="41">
        <f t="shared" si="4"/>
        <v>0</v>
      </c>
      <c r="AL14" s="41">
        <f t="shared" si="5"/>
        <v>0</v>
      </c>
      <c r="AM14" s="41">
        <f t="shared" si="6"/>
        <v>0</v>
      </c>
      <c r="AN14" s="41">
        <f t="shared" si="7"/>
        <v>0</v>
      </c>
      <c r="AO14" s="41">
        <f t="shared" si="8"/>
        <v>0</v>
      </c>
      <c r="AP14" s="41">
        <f t="shared" si="9"/>
        <v>0</v>
      </c>
    </row>
    <row r="15" spans="1:42" x14ac:dyDescent="0.35">
      <c r="B15" s="126" t="s">
        <v>18</v>
      </c>
      <c r="C15" s="43" t="s">
        <v>42</v>
      </c>
      <c r="D15" s="44" t="s">
        <v>9</v>
      </c>
      <c r="E15" s="44" t="s">
        <v>26</v>
      </c>
      <c r="F15" s="36"/>
      <c r="G15" s="36"/>
      <c r="H15" s="37"/>
      <c r="I15" s="136"/>
      <c r="J15" s="136"/>
      <c r="K15" s="136"/>
      <c r="L15" s="136"/>
      <c r="M15" s="136"/>
      <c r="N15" s="36"/>
      <c r="O15" s="36"/>
      <c r="P15" s="38"/>
      <c r="Q15" s="35"/>
      <c r="R15" s="38"/>
      <c r="S15" s="38"/>
      <c r="T15" s="38"/>
      <c r="U15" s="38"/>
      <c r="V15" s="39"/>
      <c r="W15" s="39"/>
      <c r="X15" s="38"/>
      <c r="Y15" s="38"/>
      <c r="Z15" s="38"/>
      <c r="AA15" s="38"/>
      <c r="AB15" s="38"/>
      <c r="AC15" s="38"/>
      <c r="AD15" s="39"/>
      <c r="AE15" s="38"/>
      <c r="AF15" s="137"/>
      <c r="AG15" s="40">
        <f t="shared" si="0"/>
        <v>0</v>
      </c>
      <c r="AH15" s="40">
        <f t="shared" si="1"/>
        <v>0</v>
      </c>
      <c r="AI15" s="41">
        <f t="shared" si="2"/>
        <v>0</v>
      </c>
      <c r="AJ15" s="41">
        <f t="shared" si="3"/>
        <v>0</v>
      </c>
      <c r="AK15" s="41">
        <f t="shared" si="4"/>
        <v>0</v>
      </c>
      <c r="AL15" s="41">
        <f t="shared" si="5"/>
        <v>0</v>
      </c>
      <c r="AM15" s="41">
        <f t="shared" si="6"/>
        <v>0</v>
      </c>
      <c r="AN15" s="41">
        <f t="shared" si="7"/>
        <v>0</v>
      </c>
      <c r="AO15" s="41">
        <f t="shared" si="8"/>
        <v>0</v>
      </c>
      <c r="AP15" s="41">
        <f t="shared" si="9"/>
        <v>0</v>
      </c>
    </row>
    <row r="16" spans="1:42" x14ac:dyDescent="0.35">
      <c r="B16" s="126" t="s">
        <v>18</v>
      </c>
      <c r="C16" s="43" t="s">
        <v>62</v>
      </c>
      <c r="D16" s="44" t="s">
        <v>10</v>
      </c>
      <c r="E16" s="44" t="s">
        <v>27</v>
      </c>
      <c r="F16" s="36"/>
      <c r="G16" s="36"/>
      <c r="H16" s="37"/>
      <c r="I16" s="136"/>
      <c r="J16" s="136"/>
      <c r="K16" s="136"/>
      <c r="L16" s="136"/>
      <c r="M16" s="136"/>
      <c r="N16" s="36"/>
      <c r="O16" s="36"/>
      <c r="P16" s="38"/>
      <c r="Q16" s="35"/>
      <c r="R16" s="38"/>
      <c r="S16" s="38"/>
      <c r="T16" s="38"/>
      <c r="U16" s="38"/>
      <c r="V16" s="39"/>
      <c r="W16" s="39"/>
      <c r="X16" s="38"/>
      <c r="Y16" s="38"/>
      <c r="Z16" s="38"/>
      <c r="AA16" s="38"/>
      <c r="AB16" s="38"/>
      <c r="AC16" s="38"/>
      <c r="AD16" s="39"/>
      <c r="AE16" s="38"/>
      <c r="AF16" s="137"/>
      <c r="AG16" s="40">
        <f t="shared" si="0"/>
        <v>0</v>
      </c>
      <c r="AH16" s="40">
        <f t="shared" si="1"/>
        <v>0</v>
      </c>
      <c r="AI16" s="41">
        <f t="shared" si="2"/>
        <v>0</v>
      </c>
      <c r="AJ16" s="41">
        <f t="shared" si="3"/>
        <v>0</v>
      </c>
      <c r="AK16" s="41">
        <f t="shared" si="4"/>
        <v>0</v>
      </c>
      <c r="AL16" s="41">
        <f t="shared" si="5"/>
        <v>0</v>
      </c>
      <c r="AM16" s="41">
        <f t="shared" si="6"/>
        <v>0</v>
      </c>
      <c r="AN16" s="41">
        <f t="shared" si="7"/>
        <v>0</v>
      </c>
      <c r="AO16" s="41">
        <f t="shared" si="8"/>
        <v>0</v>
      </c>
      <c r="AP16" s="41">
        <f t="shared" si="9"/>
        <v>0</v>
      </c>
    </row>
    <row r="17" spans="2:42" x14ac:dyDescent="0.35">
      <c r="B17" s="126" t="s">
        <v>18</v>
      </c>
      <c r="C17" s="43" t="s">
        <v>62</v>
      </c>
      <c r="D17" s="44" t="s">
        <v>11</v>
      </c>
      <c r="E17" s="44" t="s">
        <v>28</v>
      </c>
      <c r="F17" s="36"/>
      <c r="G17" s="36"/>
      <c r="H17" s="37"/>
      <c r="I17" s="136"/>
      <c r="J17" s="136"/>
      <c r="K17" s="136"/>
      <c r="L17" s="136"/>
      <c r="M17" s="136"/>
      <c r="N17" s="36"/>
      <c r="O17" s="36"/>
      <c r="P17" s="38"/>
      <c r="Q17" s="35"/>
      <c r="R17" s="38"/>
      <c r="S17" s="38"/>
      <c r="T17" s="38"/>
      <c r="U17" s="38"/>
      <c r="V17" s="39"/>
      <c r="W17" s="39"/>
      <c r="X17" s="38"/>
      <c r="Y17" s="38"/>
      <c r="Z17" s="38"/>
      <c r="AA17" s="38"/>
      <c r="AB17" s="38"/>
      <c r="AC17" s="38"/>
      <c r="AD17" s="39"/>
      <c r="AE17" s="38"/>
      <c r="AF17" s="137"/>
      <c r="AG17" s="40">
        <f t="shared" si="0"/>
        <v>0</v>
      </c>
      <c r="AH17" s="40">
        <f t="shared" si="1"/>
        <v>0</v>
      </c>
      <c r="AI17" s="41">
        <f t="shared" si="2"/>
        <v>0</v>
      </c>
      <c r="AJ17" s="41">
        <f t="shared" si="3"/>
        <v>0</v>
      </c>
      <c r="AK17" s="41">
        <f t="shared" si="4"/>
        <v>0</v>
      </c>
      <c r="AL17" s="41">
        <f t="shared" si="5"/>
        <v>0</v>
      </c>
      <c r="AM17" s="41">
        <f t="shared" si="6"/>
        <v>0</v>
      </c>
      <c r="AN17" s="41">
        <f t="shared" si="7"/>
        <v>0</v>
      </c>
      <c r="AO17" s="41">
        <f t="shared" si="8"/>
        <v>0</v>
      </c>
      <c r="AP17" s="41">
        <f t="shared" si="9"/>
        <v>0</v>
      </c>
    </row>
    <row r="18" spans="2:42" x14ac:dyDescent="0.35">
      <c r="B18" s="126" t="s">
        <v>18</v>
      </c>
      <c r="C18" s="43" t="s">
        <v>43</v>
      </c>
      <c r="D18" s="44" t="s">
        <v>2</v>
      </c>
      <c r="E18" s="44" t="s">
        <v>29</v>
      </c>
      <c r="F18" s="36"/>
      <c r="G18" s="36"/>
      <c r="H18" s="37"/>
      <c r="I18" s="136"/>
      <c r="J18" s="136"/>
      <c r="K18" s="136"/>
      <c r="L18" s="136"/>
      <c r="M18" s="136"/>
      <c r="N18" s="36"/>
      <c r="O18" s="36"/>
      <c r="P18" s="38"/>
      <c r="Q18" s="35"/>
      <c r="R18" s="38"/>
      <c r="S18" s="38"/>
      <c r="T18" s="38"/>
      <c r="U18" s="38"/>
      <c r="V18" s="39"/>
      <c r="W18" s="39"/>
      <c r="X18" s="38"/>
      <c r="Y18" s="38"/>
      <c r="Z18" s="38"/>
      <c r="AA18" s="38"/>
      <c r="AB18" s="38"/>
      <c r="AC18" s="38"/>
      <c r="AD18" s="39"/>
      <c r="AE18" s="38"/>
      <c r="AF18" s="137"/>
      <c r="AG18" s="40">
        <f t="shared" si="0"/>
        <v>0</v>
      </c>
      <c r="AH18" s="40">
        <f t="shared" si="1"/>
        <v>0</v>
      </c>
      <c r="AI18" s="41">
        <f t="shared" si="2"/>
        <v>0</v>
      </c>
      <c r="AJ18" s="41">
        <f t="shared" si="3"/>
        <v>0</v>
      </c>
      <c r="AK18" s="41">
        <f t="shared" si="4"/>
        <v>0</v>
      </c>
      <c r="AL18" s="41">
        <f t="shared" si="5"/>
        <v>0</v>
      </c>
      <c r="AM18" s="41">
        <f t="shared" si="6"/>
        <v>0</v>
      </c>
      <c r="AN18" s="41">
        <f t="shared" si="7"/>
        <v>0</v>
      </c>
      <c r="AO18" s="41">
        <f t="shared" si="8"/>
        <v>0</v>
      </c>
      <c r="AP18" s="41">
        <f t="shared" si="9"/>
        <v>0</v>
      </c>
    </row>
    <row r="19" spans="2:42" x14ac:dyDescent="0.35">
      <c r="B19" s="126" t="s">
        <v>18</v>
      </c>
      <c r="C19" s="43" t="s">
        <v>60</v>
      </c>
      <c r="D19" s="44" t="s">
        <v>3</v>
      </c>
      <c r="E19" s="44" t="s">
        <v>30</v>
      </c>
      <c r="F19" s="36"/>
      <c r="G19" s="36"/>
      <c r="H19" s="37"/>
      <c r="I19" s="136"/>
      <c r="J19" s="136"/>
      <c r="K19" s="136"/>
      <c r="L19" s="136"/>
      <c r="M19" s="136"/>
      <c r="N19" s="36"/>
      <c r="O19" s="36"/>
      <c r="P19" s="38"/>
      <c r="Q19" s="35"/>
      <c r="R19" s="38"/>
      <c r="S19" s="38"/>
      <c r="T19" s="38"/>
      <c r="U19" s="38"/>
      <c r="V19" s="39"/>
      <c r="W19" s="39"/>
      <c r="X19" s="38"/>
      <c r="Y19" s="38"/>
      <c r="Z19" s="38"/>
      <c r="AA19" s="38"/>
      <c r="AB19" s="38"/>
      <c r="AC19" s="38"/>
      <c r="AD19" s="39"/>
      <c r="AE19" s="38"/>
      <c r="AF19" s="137"/>
      <c r="AG19" s="40">
        <f t="shared" si="0"/>
        <v>0</v>
      </c>
      <c r="AH19" s="40">
        <f t="shared" si="1"/>
        <v>0</v>
      </c>
      <c r="AI19" s="41">
        <f t="shared" si="2"/>
        <v>0</v>
      </c>
      <c r="AJ19" s="41">
        <f t="shared" si="3"/>
        <v>0</v>
      </c>
      <c r="AK19" s="41">
        <f t="shared" si="4"/>
        <v>0</v>
      </c>
      <c r="AL19" s="41">
        <f t="shared" si="5"/>
        <v>0</v>
      </c>
      <c r="AM19" s="41">
        <f t="shared" si="6"/>
        <v>0</v>
      </c>
      <c r="AN19" s="41">
        <f t="shared" si="7"/>
        <v>0</v>
      </c>
      <c r="AO19" s="41">
        <f t="shared" si="8"/>
        <v>0</v>
      </c>
      <c r="AP19" s="41">
        <f t="shared" si="9"/>
        <v>0</v>
      </c>
    </row>
    <row r="20" spans="2:42" x14ac:dyDescent="0.35">
      <c r="B20" s="126" t="s">
        <v>18</v>
      </c>
      <c r="C20" s="43" t="s">
        <v>60</v>
      </c>
      <c r="D20" s="44" t="s">
        <v>12</v>
      </c>
      <c r="E20" s="44" t="s">
        <v>31</v>
      </c>
      <c r="F20" s="36"/>
      <c r="G20" s="36"/>
      <c r="H20" s="37"/>
      <c r="I20" s="136"/>
      <c r="J20" s="136"/>
      <c r="K20" s="136"/>
      <c r="L20" s="136"/>
      <c r="M20" s="136"/>
      <c r="N20" s="36"/>
      <c r="O20" s="36"/>
      <c r="P20" s="38"/>
      <c r="Q20" s="35"/>
      <c r="R20" s="38"/>
      <c r="S20" s="38"/>
      <c r="T20" s="38"/>
      <c r="U20" s="38"/>
      <c r="V20" s="39"/>
      <c r="W20" s="39"/>
      <c r="X20" s="38"/>
      <c r="Y20" s="38"/>
      <c r="Z20" s="38"/>
      <c r="AA20" s="38"/>
      <c r="AB20" s="38"/>
      <c r="AC20" s="38"/>
      <c r="AD20" s="39"/>
      <c r="AE20" s="38"/>
      <c r="AF20" s="137"/>
      <c r="AG20" s="40">
        <f t="shared" si="0"/>
        <v>0</v>
      </c>
      <c r="AH20" s="40">
        <f t="shared" si="1"/>
        <v>0</v>
      </c>
      <c r="AI20" s="41">
        <f t="shared" si="2"/>
        <v>0</v>
      </c>
      <c r="AJ20" s="41">
        <f t="shared" si="3"/>
        <v>0</v>
      </c>
      <c r="AK20" s="41">
        <f t="shared" si="4"/>
        <v>0</v>
      </c>
      <c r="AL20" s="41">
        <f t="shared" si="5"/>
        <v>0</v>
      </c>
      <c r="AM20" s="41">
        <f t="shared" si="6"/>
        <v>0</v>
      </c>
      <c r="AN20" s="41">
        <f t="shared" si="7"/>
        <v>0</v>
      </c>
      <c r="AO20" s="41">
        <f t="shared" si="8"/>
        <v>0</v>
      </c>
      <c r="AP20" s="41">
        <f t="shared" si="9"/>
        <v>0</v>
      </c>
    </row>
    <row r="21" spans="2:42" x14ac:dyDescent="0.35">
      <c r="B21" s="126" t="s">
        <v>18</v>
      </c>
      <c r="C21" s="43" t="s">
        <v>60</v>
      </c>
      <c r="D21" s="44" t="s">
        <v>13</v>
      </c>
      <c r="E21" s="44" t="s">
        <v>32</v>
      </c>
      <c r="F21" s="36"/>
      <c r="G21" s="36"/>
      <c r="H21" s="37"/>
      <c r="I21" s="136"/>
      <c r="J21" s="136"/>
      <c r="K21" s="136"/>
      <c r="L21" s="136"/>
      <c r="M21" s="136"/>
      <c r="N21" s="36"/>
      <c r="O21" s="36"/>
      <c r="P21" s="38"/>
      <c r="Q21" s="35"/>
      <c r="R21" s="38"/>
      <c r="S21" s="38"/>
      <c r="T21" s="38"/>
      <c r="U21" s="38"/>
      <c r="V21" s="39"/>
      <c r="W21" s="39"/>
      <c r="X21" s="38"/>
      <c r="Y21" s="38"/>
      <c r="Z21" s="38"/>
      <c r="AA21" s="38"/>
      <c r="AB21" s="38"/>
      <c r="AC21" s="38"/>
      <c r="AD21" s="39"/>
      <c r="AE21" s="38"/>
      <c r="AF21" s="137"/>
      <c r="AG21" s="40">
        <f t="shared" si="0"/>
        <v>0</v>
      </c>
      <c r="AH21" s="40">
        <f t="shared" si="1"/>
        <v>0</v>
      </c>
      <c r="AI21" s="41">
        <f t="shared" si="2"/>
        <v>0</v>
      </c>
      <c r="AJ21" s="41">
        <f t="shared" si="3"/>
        <v>0</v>
      </c>
      <c r="AK21" s="41">
        <f t="shared" si="4"/>
        <v>0</v>
      </c>
      <c r="AL21" s="41">
        <f t="shared" si="5"/>
        <v>0</v>
      </c>
      <c r="AM21" s="41">
        <f t="shared" si="6"/>
        <v>0</v>
      </c>
      <c r="AN21" s="41">
        <f t="shared" si="7"/>
        <v>0</v>
      </c>
      <c r="AO21" s="41">
        <f t="shared" si="8"/>
        <v>0</v>
      </c>
      <c r="AP21" s="41">
        <f t="shared" si="9"/>
        <v>0</v>
      </c>
    </row>
    <row r="22" spans="2:42" x14ac:dyDescent="0.35">
      <c r="B22" s="126" t="s">
        <v>18</v>
      </c>
      <c r="C22" s="43" t="s">
        <v>63</v>
      </c>
      <c r="D22" s="44" t="s">
        <v>34</v>
      </c>
      <c r="E22" s="44" t="s">
        <v>33</v>
      </c>
      <c r="F22" s="36"/>
      <c r="G22" s="36"/>
      <c r="H22" s="35"/>
      <c r="I22" s="136"/>
      <c r="J22" s="138"/>
      <c r="K22" s="138"/>
      <c r="L22" s="138"/>
      <c r="M22" s="138"/>
      <c r="N22" s="35"/>
      <c r="O22" s="35"/>
      <c r="P22" s="35"/>
      <c r="Q22" s="35"/>
      <c r="R22" s="35"/>
      <c r="S22" s="35"/>
      <c r="T22" s="35"/>
      <c r="U22" s="35"/>
      <c r="V22" s="35"/>
      <c r="W22" s="35"/>
      <c r="X22" s="35"/>
      <c r="Y22" s="35"/>
      <c r="Z22" s="35"/>
      <c r="AA22" s="35"/>
      <c r="AB22" s="35"/>
      <c r="AC22" s="35"/>
      <c r="AD22" s="35"/>
      <c r="AE22" s="35"/>
      <c r="AF22" s="138"/>
      <c r="AG22" s="40">
        <f>F22</f>
        <v>0</v>
      </c>
      <c r="AH22" s="35"/>
      <c r="AI22" s="35"/>
      <c r="AJ22" s="42"/>
      <c r="AK22" s="41">
        <f>I22</f>
        <v>0</v>
      </c>
      <c r="AL22" s="138"/>
      <c r="AM22" s="138"/>
      <c r="AN22" s="138"/>
      <c r="AO22" s="138"/>
      <c r="AP22" s="138"/>
    </row>
    <row r="23" spans="2:42" x14ac:dyDescent="0.35">
      <c r="B23" s="126" t="s">
        <v>18</v>
      </c>
      <c r="C23" s="43" t="s">
        <v>64</v>
      </c>
      <c r="D23" s="44" t="s">
        <v>36</v>
      </c>
      <c r="E23" s="44" t="s">
        <v>35</v>
      </c>
      <c r="F23" s="36"/>
      <c r="G23" s="36"/>
      <c r="H23" s="35"/>
      <c r="I23" s="136"/>
      <c r="J23" s="138"/>
      <c r="K23" s="138"/>
      <c r="L23" s="138"/>
      <c r="M23" s="138"/>
      <c r="N23" s="35"/>
      <c r="O23" s="35"/>
      <c r="P23" s="35"/>
      <c r="Q23" s="35"/>
      <c r="R23" s="35"/>
      <c r="S23" s="35"/>
      <c r="T23" s="35"/>
      <c r="U23" s="35"/>
      <c r="V23" s="35"/>
      <c r="W23" s="35"/>
      <c r="X23" s="35"/>
      <c r="Y23" s="35"/>
      <c r="Z23" s="35"/>
      <c r="AA23" s="35"/>
      <c r="AB23" s="35"/>
      <c r="AC23" s="35"/>
      <c r="AD23" s="35"/>
      <c r="AE23" s="35"/>
      <c r="AF23" s="138"/>
      <c r="AG23" s="40">
        <f>F23</f>
        <v>0</v>
      </c>
      <c r="AH23" s="35"/>
      <c r="AI23" s="35"/>
      <c r="AJ23" s="42"/>
      <c r="AK23" s="41">
        <f t="shared" ref="AK23:AK24" si="10">I23</f>
        <v>0</v>
      </c>
      <c r="AL23" s="138"/>
      <c r="AM23" s="138"/>
      <c r="AN23" s="138"/>
      <c r="AO23" s="138"/>
      <c r="AP23" s="138"/>
    </row>
    <row r="24" spans="2:42" x14ac:dyDescent="0.35">
      <c r="B24" s="126" t="s">
        <v>18</v>
      </c>
      <c r="C24" s="43" t="s">
        <v>38</v>
      </c>
      <c r="D24" s="44" t="s">
        <v>38</v>
      </c>
      <c r="E24" s="44" t="s">
        <v>37</v>
      </c>
      <c r="F24" s="36"/>
      <c r="G24" s="36"/>
      <c r="H24" s="35"/>
      <c r="I24" s="136"/>
      <c r="J24" s="138"/>
      <c r="K24" s="138"/>
      <c r="L24" s="138"/>
      <c r="M24" s="138"/>
      <c r="N24" s="35"/>
      <c r="O24" s="35"/>
      <c r="P24" s="35"/>
      <c r="Q24" s="35"/>
      <c r="R24" s="35"/>
      <c r="S24" s="35"/>
      <c r="T24" s="35"/>
      <c r="U24" s="35"/>
      <c r="V24" s="35"/>
      <c r="W24" s="35"/>
      <c r="X24" s="35"/>
      <c r="Y24" s="35"/>
      <c r="Z24" s="35"/>
      <c r="AA24" s="35"/>
      <c r="AB24" s="35"/>
      <c r="AC24" s="35"/>
      <c r="AD24" s="35"/>
      <c r="AE24" s="35"/>
      <c r="AF24" s="138"/>
      <c r="AG24" s="40">
        <f>F24</f>
        <v>0</v>
      </c>
      <c r="AH24" s="138"/>
      <c r="AI24" s="138"/>
      <c r="AJ24" s="138"/>
      <c r="AK24" s="41">
        <f t="shared" si="10"/>
        <v>0</v>
      </c>
      <c r="AL24" s="138"/>
      <c r="AM24" s="138"/>
      <c r="AN24" s="138"/>
      <c r="AO24" s="138"/>
      <c r="AP24" s="138"/>
    </row>
    <row r="25" spans="2:42" x14ac:dyDescent="0.35">
      <c r="B25" s="126" t="s">
        <v>39</v>
      </c>
      <c r="C25" s="43" t="s">
        <v>40</v>
      </c>
      <c r="D25" s="166" t="s">
        <v>16</v>
      </c>
      <c r="E25" s="166" t="s">
        <v>15</v>
      </c>
      <c r="F25" s="35"/>
      <c r="G25" s="35"/>
      <c r="H25" s="35"/>
      <c r="I25" s="35"/>
      <c r="J25" s="35"/>
      <c r="K25" s="138"/>
      <c r="L25" s="138"/>
      <c r="M25" s="138"/>
      <c r="N25" s="35"/>
      <c r="O25" s="35"/>
      <c r="P25" s="35"/>
      <c r="Q25" s="35"/>
      <c r="R25" s="35"/>
      <c r="S25" s="35"/>
      <c r="T25" s="35"/>
      <c r="U25" s="35"/>
      <c r="V25" s="35"/>
      <c r="W25" s="35"/>
      <c r="X25" s="35"/>
      <c r="Y25" s="35"/>
      <c r="Z25" s="35"/>
      <c r="AA25" s="35"/>
      <c r="AB25" s="35"/>
      <c r="AC25" s="35"/>
      <c r="AD25" s="35"/>
      <c r="AE25" s="35"/>
      <c r="AF25" s="138"/>
      <c r="AG25" s="138"/>
      <c r="AH25" s="138"/>
      <c r="AI25" s="138"/>
      <c r="AJ25" s="138"/>
      <c r="AK25" s="138"/>
      <c r="AL25" s="138"/>
      <c r="AM25" s="138"/>
      <c r="AN25" s="138"/>
      <c r="AO25" s="138"/>
      <c r="AP25" s="138"/>
    </row>
    <row r="26" spans="2:42" x14ac:dyDescent="0.35">
      <c r="B26" s="126" t="s">
        <v>39</v>
      </c>
      <c r="C26" s="43" t="s">
        <v>40</v>
      </c>
      <c r="D26" s="166" t="s">
        <v>20</v>
      </c>
      <c r="E26" s="166" t="s">
        <v>19</v>
      </c>
      <c r="F26" s="35"/>
      <c r="G26" s="35"/>
      <c r="H26" s="35"/>
      <c r="I26" s="35"/>
      <c r="J26" s="35"/>
      <c r="K26" s="138"/>
      <c r="L26" s="138"/>
      <c r="M26" s="138"/>
      <c r="N26" s="35"/>
      <c r="O26" s="35"/>
      <c r="P26" s="35"/>
      <c r="Q26" s="35"/>
      <c r="R26" s="35"/>
      <c r="S26" s="35"/>
      <c r="T26" s="35"/>
      <c r="U26" s="35"/>
      <c r="V26" s="35"/>
      <c r="W26" s="35"/>
      <c r="X26" s="35"/>
      <c r="Y26" s="35"/>
      <c r="Z26" s="35"/>
      <c r="AA26" s="35"/>
      <c r="AB26" s="35"/>
      <c r="AC26" s="35"/>
      <c r="AD26" s="35"/>
      <c r="AE26" s="35"/>
      <c r="AF26" s="138"/>
      <c r="AG26" s="138"/>
      <c r="AH26" s="35"/>
      <c r="AI26" s="138"/>
      <c r="AJ26" s="42"/>
      <c r="AK26" s="138"/>
      <c r="AL26" s="138"/>
      <c r="AM26" s="138"/>
      <c r="AN26" s="138"/>
      <c r="AO26" s="138"/>
      <c r="AP26" s="138"/>
    </row>
    <row r="27" spans="2:42" x14ac:dyDescent="0.35">
      <c r="B27" s="126" t="s">
        <v>39</v>
      </c>
      <c r="C27" s="43" t="s">
        <v>40</v>
      </c>
      <c r="D27" s="166" t="s">
        <v>4</v>
      </c>
      <c r="E27" s="166" t="s">
        <v>21</v>
      </c>
      <c r="F27" s="36"/>
      <c r="G27" s="36"/>
      <c r="H27" s="37"/>
      <c r="I27" s="35"/>
      <c r="J27" s="136"/>
      <c r="K27" s="37"/>
      <c r="L27" s="37"/>
      <c r="M27" s="37"/>
      <c r="N27" s="35"/>
      <c r="O27" s="35"/>
      <c r="P27" s="35"/>
      <c r="Q27" s="35"/>
      <c r="R27" s="35"/>
      <c r="S27" s="35"/>
      <c r="T27" s="35"/>
      <c r="U27" s="35"/>
      <c r="V27" s="39"/>
      <c r="W27" s="39"/>
      <c r="X27" s="38"/>
      <c r="Y27" s="35"/>
      <c r="Z27" s="38"/>
      <c r="AA27" s="38"/>
      <c r="AB27" s="38"/>
      <c r="AC27" s="38"/>
      <c r="AD27" s="35"/>
      <c r="AE27" s="35"/>
      <c r="AF27" s="138"/>
      <c r="AG27" s="40">
        <f t="shared" ref="AG27:AG38" si="11">F27+N10+V27</f>
        <v>0</v>
      </c>
      <c r="AH27" s="40">
        <f t="shared" ref="AH27:AH38" si="12">F27+N10+V27</f>
        <v>0</v>
      </c>
      <c r="AI27" s="41">
        <f t="shared" ref="AI27:AI38" si="13">H27+P10+X27</f>
        <v>0</v>
      </c>
      <c r="AJ27" s="41">
        <f t="shared" ref="AJ27:AJ38" si="14">H27+P10+X27</f>
        <v>0</v>
      </c>
      <c r="AK27" s="138"/>
      <c r="AL27" s="138"/>
      <c r="AM27" s="138"/>
      <c r="AN27" s="138"/>
      <c r="AO27" s="138"/>
      <c r="AP27" s="138"/>
    </row>
    <row r="28" spans="2:42" x14ac:dyDescent="0.35">
      <c r="B28" s="126" t="s">
        <v>39</v>
      </c>
      <c r="C28" s="43" t="s">
        <v>41</v>
      </c>
      <c r="D28" s="166" t="s">
        <v>5</v>
      </c>
      <c r="E28" s="166" t="s">
        <v>22</v>
      </c>
      <c r="F28" s="36"/>
      <c r="G28" s="36"/>
      <c r="H28" s="37"/>
      <c r="I28" s="35"/>
      <c r="J28" s="136"/>
      <c r="K28" s="37"/>
      <c r="L28" s="37"/>
      <c r="M28" s="37"/>
      <c r="N28" s="35"/>
      <c r="O28" s="35"/>
      <c r="P28" s="35"/>
      <c r="Q28" s="35"/>
      <c r="R28" s="35"/>
      <c r="S28" s="35"/>
      <c r="T28" s="35"/>
      <c r="U28" s="35"/>
      <c r="V28" s="39"/>
      <c r="W28" s="39"/>
      <c r="X28" s="38"/>
      <c r="Y28" s="35"/>
      <c r="Z28" s="38"/>
      <c r="AA28" s="38"/>
      <c r="AB28" s="38"/>
      <c r="AC28" s="38"/>
      <c r="AD28" s="35"/>
      <c r="AE28" s="35"/>
      <c r="AF28" s="138"/>
      <c r="AG28" s="40">
        <f t="shared" si="11"/>
        <v>0</v>
      </c>
      <c r="AH28" s="40">
        <f t="shared" si="12"/>
        <v>0</v>
      </c>
      <c r="AI28" s="41">
        <f t="shared" si="13"/>
        <v>0</v>
      </c>
      <c r="AJ28" s="41">
        <f t="shared" si="14"/>
        <v>0</v>
      </c>
      <c r="AK28" s="138"/>
      <c r="AL28" s="138"/>
      <c r="AM28" s="138"/>
      <c r="AN28" s="138"/>
      <c r="AO28" s="138"/>
      <c r="AP28" s="138"/>
    </row>
    <row r="29" spans="2:42" x14ac:dyDescent="0.35">
      <c r="B29" s="126" t="s">
        <v>39</v>
      </c>
      <c r="C29" s="43" t="s">
        <v>41</v>
      </c>
      <c r="D29" s="166" t="s">
        <v>6</v>
      </c>
      <c r="E29" s="166" t="s">
        <v>23</v>
      </c>
      <c r="F29" s="36"/>
      <c r="G29" s="36"/>
      <c r="H29" s="37"/>
      <c r="I29" s="35"/>
      <c r="J29" s="136"/>
      <c r="K29" s="37"/>
      <c r="L29" s="37"/>
      <c r="M29" s="37"/>
      <c r="N29" s="35"/>
      <c r="O29" s="35"/>
      <c r="P29" s="35"/>
      <c r="Q29" s="35"/>
      <c r="R29" s="35"/>
      <c r="S29" s="35"/>
      <c r="T29" s="35"/>
      <c r="U29" s="35"/>
      <c r="V29" s="39"/>
      <c r="W29" s="39"/>
      <c r="X29" s="38"/>
      <c r="Y29" s="35"/>
      <c r="Z29" s="38"/>
      <c r="AA29" s="38"/>
      <c r="AB29" s="38"/>
      <c r="AC29" s="38"/>
      <c r="AD29" s="35"/>
      <c r="AE29" s="35"/>
      <c r="AF29" s="138"/>
      <c r="AG29" s="40">
        <f t="shared" si="11"/>
        <v>0</v>
      </c>
      <c r="AH29" s="40">
        <f t="shared" si="12"/>
        <v>0</v>
      </c>
      <c r="AI29" s="41">
        <f t="shared" si="13"/>
        <v>0</v>
      </c>
      <c r="AJ29" s="41">
        <f t="shared" si="14"/>
        <v>0</v>
      </c>
      <c r="AK29" s="138"/>
      <c r="AL29" s="138"/>
      <c r="AM29" s="138"/>
      <c r="AN29" s="138"/>
      <c r="AO29" s="138"/>
      <c r="AP29" s="138"/>
    </row>
    <row r="30" spans="2:42" x14ac:dyDescent="0.35">
      <c r="B30" s="126" t="s">
        <v>39</v>
      </c>
      <c r="C30" s="43" t="s">
        <v>42</v>
      </c>
      <c r="D30" s="166" t="s">
        <v>7</v>
      </c>
      <c r="E30" s="166" t="s">
        <v>24</v>
      </c>
      <c r="F30" s="36"/>
      <c r="G30" s="36"/>
      <c r="H30" s="37"/>
      <c r="I30" s="35"/>
      <c r="J30" s="136"/>
      <c r="K30" s="37"/>
      <c r="L30" s="37"/>
      <c r="M30" s="37"/>
      <c r="N30" s="35"/>
      <c r="O30" s="35"/>
      <c r="P30" s="35"/>
      <c r="Q30" s="35"/>
      <c r="R30" s="35"/>
      <c r="S30" s="35"/>
      <c r="T30" s="35"/>
      <c r="U30" s="35"/>
      <c r="V30" s="39"/>
      <c r="W30" s="39"/>
      <c r="X30" s="38"/>
      <c r="Y30" s="35"/>
      <c r="Z30" s="38"/>
      <c r="AA30" s="38"/>
      <c r="AB30" s="38"/>
      <c r="AC30" s="38"/>
      <c r="AD30" s="35"/>
      <c r="AE30" s="35"/>
      <c r="AF30" s="138"/>
      <c r="AG30" s="40">
        <f t="shared" si="11"/>
        <v>0</v>
      </c>
      <c r="AH30" s="40">
        <f t="shared" si="12"/>
        <v>0</v>
      </c>
      <c r="AI30" s="41">
        <f t="shared" si="13"/>
        <v>0</v>
      </c>
      <c r="AJ30" s="41">
        <f t="shared" si="14"/>
        <v>0</v>
      </c>
      <c r="AK30" s="138"/>
      <c r="AL30" s="138"/>
      <c r="AM30" s="138"/>
      <c r="AN30" s="138"/>
      <c r="AO30" s="138"/>
      <c r="AP30" s="138"/>
    </row>
    <row r="31" spans="2:42" x14ac:dyDescent="0.35">
      <c r="B31" s="126" t="s">
        <v>39</v>
      </c>
      <c r="C31" s="43" t="s">
        <v>42</v>
      </c>
      <c r="D31" s="166" t="s">
        <v>8</v>
      </c>
      <c r="E31" s="166" t="s">
        <v>25</v>
      </c>
      <c r="F31" s="36"/>
      <c r="G31" s="36"/>
      <c r="H31" s="37"/>
      <c r="I31" s="35"/>
      <c r="J31" s="136"/>
      <c r="K31" s="37"/>
      <c r="L31" s="37"/>
      <c r="M31" s="37"/>
      <c r="N31" s="35"/>
      <c r="O31" s="35"/>
      <c r="P31" s="35"/>
      <c r="Q31" s="35"/>
      <c r="R31" s="35"/>
      <c r="S31" s="35"/>
      <c r="T31" s="35"/>
      <c r="U31" s="35"/>
      <c r="V31" s="39"/>
      <c r="W31" s="39"/>
      <c r="X31" s="38"/>
      <c r="Y31" s="35"/>
      <c r="Z31" s="38"/>
      <c r="AA31" s="38"/>
      <c r="AB31" s="38"/>
      <c r="AC31" s="38"/>
      <c r="AD31" s="35"/>
      <c r="AE31" s="35"/>
      <c r="AF31" s="138"/>
      <c r="AG31" s="40">
        <f t="shared" si="11"/>
        <v>0</v>
      </c>
      <c r="AH31" s="40">
        <f t="shared" si="12"/>
        <v>0</v>
      </c>
      <c r="AI31" s="41">
        <f t="shared" si="13"/>
        <v>0</v>
      </c>
      <c r="AJ31" s="41">
        <f t="shared" si="14"/>
        <v>0</v>
      </c>
      <c r="AK31" s="138"/>
      <c r="AL31" s="138"/>
      <c r="AM31" s="138"/>
      <c r="AN31" s="138"/>
      <c r="AO31" s="138"/>
      <c r="AP31" s="138"/>
    </row>
    <row r="32" spans="2:42" x14ac:dyDescent="0.35">
      <c r="B32" s="126" t="s">
        <v>39</v>
      </c>
      <c r="C32" s="43" t="s">
        <v>42</v>
      </c>
      <c r="D32" s="166" t="s">
        <v>9</v>
      </c>
      <c r="E32" s="166" t="s">
        <v>26</v>
      </c>
      <c r="F32" s="36"/>
      <c r="G32" s="36"/>
      <c r="H32" s="37"/>
      <c r="I32" s="35"/>
      <c r="J32" s="136"/>
      <c r="K32" s="37"/>
      <c r="L32" s="37"/>
      <c r="M32" s="37"/>
      <c r="N32" s="35"/>
      <c r="O32" s="35"/>
      <c r="P32" s="35"/>
      <c r="Q32" s="35"/>
      <c r="R32" s="35"/>
      <c r="S32" s="35"/>
      <c r="T32" s="35"/>
      <c r="U32" s="35"/>
      <c r="V32" s="39"/>
      <c r="W32" s="39"/>
      <c r="X32" s="38"/>
      <c r="Y32" s="35"/>
      <c r="Z32" s="38"/>
      <c r="AA32" s="38"/>
      <c r="AB32" s="38"/>
      <c r="AC32" s="38"/>
      <c r="AD32" s="35"/>
      <c r="AE32" s="35"/>
      <c r="AF32" s="138"/>
      <c r="AG32" s="40">
        <f t="shared" si="11"/>
        <v>0</v>
      </c>
      <c r="AH32" s="40">
        <f t="shared" si="12"/>
        <v>0</v>
      </c>
      <c r="AI32" s="41">
        <f t="shared" si="13"/>
        <v>0</v>
      </c>
      <c r="AJ32" s="41">
        <f t="shared" si="14"/>
        <v>0</v>
      </c>
      <c r="AK32" s="138"/>
      <c r="AL32" s="138"/>
      <c r="AM32" s="138"/>
      <c r="AN32" s="138"/>
      <c r="AO32" s="138"/>
      <c r="AP32" s="138"/>
    </row>
    <row r="33" spans="2:42" x14ac:dyDescent="0.35">
      <c r="B33" s="126" t="s">
        <v>39</v>
      </c>
      <c r="C33" s="43" t="s">
        <v>62</v>
      </c>
      <c r="D33" s="166" t="s">
        <v>10</v>
      </c>
      <c r="E33" s="166" t="s">
        <v>27</v>
      </c>
      <c r="F33" s="36"/>
      <c r="G33" s="36"/>
      <c r="H33" s="37"/>
      <c r="I33" s="35"/>
      <c r="J33" s="136"/>
      <c r="K33" s="37"/>
      <c r="L33" s="37"/>
      <c r="M33" s="37"/>
      <c r="N33" s="35"/>
      <c r="O33" s="35"/>
      <c r="P33" s="35"/>
      <c r="Q33" s="35"/>
      <c r="R33" s="35"/>
      <c r="S33" s="35"/>
      <c r="T33" s="35"/>
      <c r="U33" s="35"/>
      <c r="V33" s="39"/>
      <c r="W33" s="39"/>
      <c r="X33" s="38"/>
      <c r="Y33" s="35"/>
      <c r="Z33" s="38"/>
      <c r="AA33" s="38"/>
      <c r="AB33" s="38"/>
      <c r="AC33" s="38"/>
      <c r="AD33" s="35"/>
      <c r="AE33" s="35"/>
      <c r="AF33" s="138"/>
      <c r="AG33" s="40">
        <f t="shared" si="11"/>
        <v>0</v>
      </c>
      <c r="AH33" s="40">
        <f t="shared" si="12"/>
        <v>0</v>
      </c>
      <c r="AI33" s="41">
        <f t="shared" si="13"/>
        <v>0</v>
      </c>
      <c r="AJ33" s="41">
        <f t="shared" si="14"/>
        <v>0</v>
      </c>
      <c r="AK33" s="138"/>
      <c r="AL33" s="138"/>
      <c r="AM33" s="138"/>
      <c r="AN33" s="138"/>
      <c r="AO33" s="138"/>
      <c r="AP33" s="138"/>
    </row>
    <row r="34" spans="2:42" x14ac:dyDescent="0.35">
      <c r="B34" s="126" t="s">
        <v>39</v>
      </c>
      <c r="C34" s="43" t="s">
        <v>62</v>
      </c>
      <c r="D34" s="166" t="s">
        <v>11</v>
      </c>
      <c r="E34" s="166" t="s">
        <v>28</v>
      </c>
      <c r="F34" s="36"/>
      <c r="G34" s="36"/>
      <c r="H34" s="37"/>
      <c r="I34" s="35"/>
      <c r="J34" s="136"/>
      <c r="K34" s="37"/>
      <c r="L34" s="37"/>
      <c r="M34" s="37"/>
      <c r="N34" s="35"/>
      <c r="O34" s="35"/>
      <c r="P34" s="35"/>
      <c r="Q34" s="35"/>
      <c r="R34" s="35"/>
      <c r="S34" s="35"/>
      <c r="T34" s="35"/>
      <c r="U34" s="35"/>
      <c r="V34" s="39"/>
      <c r="W34" s="39"/>
      <c r="X34" s="38"/>
      <c r="Y34" s="35"/>
      <c r="Z34" s="38"/>
      <c r="AA34" s="38"/>
      <c r="AB34" s="38"/>
      <c r="AC34" s="38"/>
      <c r="AD34" s="35"/>
      <c r="AE34" s="35"/>
      <c r="AF34" s="138"/>
      <c r="AG34" s="40">
        <f t="shared" si="11"/>
        <v>0</v>
      </c>
      <c r="AH34" s="40">
        <f t="shared" si="12"/>
        <v>0</v>
      </c>
      <c r="AI34" s="41">
        <f t="shared" si="13"/>
        <v>0</v>
      </c>
      <c r="AJ34" s="41">
        <f t="shared" si="14"/>
        <v>0</v>
      </c>
      <c r="AK34" s="138"/>
      <c r="AL34" s="138"/>
      <c r="AM34" s="138"/>
      <c r="AN34" s="138"/>
      <c r="AO34" s="138"/>
      <c r="AP34" s="138"/>
    </row>
    <row r="35" spans="2:42" x14ac:dyDescent="0.35">
      <c r="B35" s="126" t="s">
        <v>39</v>
      </c>
      <c r="C35" s="43" t="s">
        <v>43</v>
      </c>
      <c r="D35" s="166" t="s">
        <v>2</v>
      </c>
      <c r="E35" s="166" t="s">
        <v>29</v>
      </c>
      <c r="F35" s="36"/>
      <c r="G35" s="36"/>
      <c r="H35" s="37"/>
      <c r="I35" s="35"/>
      <c r="J35" s="136"/>
      <c r="K35" s="37"/>
      <c r="L35" s="37"/>
      <c r="M35" s="37"/>
      <c r="N35" s="35"/>
      <c r="O35" s="35"/>
      <c r="P35" s="35"/>
      <c r="Q35" s="35"/>
      <c r="R35" s="35"/>
      <c r="S35" s="35"/>
      <c r="T35" s="35"/>
      <c r="U35" s="35"/>
      <c r="V35" s="39"/>
      <c r="W35" s="39"/>
      <c r="X35" s="38"/>
      <c r="Y35" s="35"/>
      <c r="Z35" s="38"/>
      <c r="AA35" s="38"/>
      <c r="AB35" s="38"/>
      <c r="AC35" s="38"/>
      <c r="AD35" s="35"/>
      <c r="AE35" s="35"/>
      <c r="AF35" s="138"/>
      <c r="AG35" s="40">
        <f t="shared" si="11"/>
        <v>0</v>
      </c>
      <c r="AH35" s="40">
        <f t="shared" si="12"/>
        <v>0</v>
      </c>
      <c r="AI35" s="41">
        <f t="shared" si="13"/>
        <v>0</v>
      </c>
      <c r="AJ35" s="41">
        <f t="shared" si="14"/>
        <v>0</v>
      </c>
      <c r="AK35" s="138"/>
      <c r="AL35" s="138"/>
      <c r="AM35" s="138"/>
      <c r="AN35" s="138"/>
      <c r="AO35" s="138"/>
      <c r="AP35" s="138"/>
    </row>
    <row r="36" spans="2:42" x14ac:dyDescent="0.35">
      <c r="B36" s="126" t="s">
        <v>39</v>
      </c>
      <c r="C36" s="43" t="s">
        <v>60</v>
      </c>
      <c r="D36" s="166" t="s">
        <v>3</v>
      </c>
      <c r="E36" s="166" t="s">
        <v>30</v>
      </c>
      <c r="F36" s="36"/>
      <c r="G36" s="36"/>
      <c r="H36" s="37"/>
      <c r="I36" s="35"/>
      <c r="J36" s="136"/>
      <c r="K36" s="37"/>
      <c r="L36" s="37"/>
      <c r="M36" s="37"/>
      <c r="N36" s="35"/>
      <c r="O36" s="35"/>
      <c r="P36" s="35"/>
      <c r="Q36" s="35"/>
      <c r="R36" s="35"/>
      <c r="S36" s="35"/>
      <c r="T36" s="35"/>
      <c r="U36" s="35"/>
      <c r="V36" s="39"/>
      <c r="W36" s="39"/>
      <c r="X36" s="38"/>
      <c r="Y36" s="35"/>
      <c r="Z36" s="38"/>
      <c r="AA36" s="38"/>
      <c r="AB36" s="38"/>
      <c r="AC36" s="38"/>
      <c r="AD36" s="35"/>
      <c r="AE36" s="35"/>
      <c r="AF36" s="138"/>
      <c r="AG36" s="40">
        <f t="shared" si="11"/>
        <v>0</v>
      </c>
      <c r="AH36" s="40">
        <f t="shared" si="12"/>
        <v>0</v>
      </c>
      <c r="AI36" s="41">
        <f t="shared" si="13"/>
        <v>0</v>
      </c>
      <c r="AJ36" s="41">
        <f t="shared" si="14"/>
        <v>0</v>
      </c>
      <c r="AK36" s="138"/>
      <c r="AL36" s="138"/>
      <c r="AM36" s="138"/>
      <c r="AN36" s="138"/>
      <c r="AO36" s="138"/>
      <c r="AP36" s="138"/>
    </row>
    <row r="37" spans="2:42" x14ac:dyDescent="0.35">
      <c r="B37" s="126" t="s">
        <v>39</v>
      </c>
      <c r="C37" s="43" t="s">
        <v>60</v>
      </c>
      <c r="D37" s="166" t="s">
        <v>12</v>
      </c>
      <c r="E37" s="166" t="s">
        <v>31</v>
      </c>
      <c r="F37" s="36"/>
      <c r="G37" s="36"/>
      <c r="H37" s="37"/>
      <c r="I37" s="35"/>
      <c r="J37" s="136"/>
      <c r="K37" s="37"/>
      <c r="L37" s="37"/>
      <c r="M37" s="37"/>
      <c r="N37" s="35"/>
      <c r="O37" s="35"/>
      <c r="P37" s="35"/>
      <c r="Q37" s="35"/>
      <c r="R37" s="35"/>
      <c r="S37" s="35"/>
      <c r="T37" s="35"/>
      <c r="U37" s="35"/>
      <c r="V37" s="39"/>
      <c r="W37" s="39"/>
      <c r="X37" s="38"/>
      <c r="Y37" s="35"/>
      <c r="Z37" s="38"/>
      <c r="AA37" s="38"/>
      <c r="AB37" s="38"/>
      <c r="AC37" s="38"/>
      <c r="AD37" s="35"/>
      <c r="AE37" s="35"/>
      <c r="AF37" s="138"/>
      <c r="AG37" s="40">
        <f t="shared" si="11"/>
        <v>0</v>
      </c>
      <c r="AH37" s="40">
        <f t="shared" si="12"/>
        <v>0</v>
      </c>
      <c r="AI37" s="41">
        <f t="shared" si="13"/>
        <v>0</v>
      </c>
      <c r="AJ37" s="41">
        <f t="shared" si="14"/>
        <v>0</v>
      </c>
      <c r="AK37" s="138"/>
      <c r="AL37" s="138"/>
      <c r="AM37" s="138"/>
      <c r="AN37" s="138"/>
      <c r="AO37" s="138"/>
      <c r="AP37" s="138"/>
    </row>
    <row r="38" spans="2:42" x14ac:dyDescent="0.35">
      <c r="B38" s="126" t="s">
        <v>39</v>
      </c>
      <c r="C38" s="43" t="s">
        <v>60</v>
      </c>
      <c r="D38" s="166" t="s">
        <v>13</v>
      </c>
      <c r="E38" s="166" t="s">
        <v>32</v>
      </c>
      <c r="F38" s="36"/>
      <c r="G38" s="36"/>
      <c r="H38" s="37"/>
      <c r="I38" s="35"/>
      <c r="J38" s="136"/>
      <c r="K38" s="37"/>
      <c r="L38" s="37"/>
      <c r="M38" s="37"/>
      <c r="N38" s="35"/>
      <c r="O38" s="35"/>
      <c r="P38" s="35"/>
      <c r="Q38" s="35"/>
      <c r="R38" s="35"/>
      <c r="S38" s="35"/>
      <c r="T38" s="35"/>
      <c r="U38" s="35"/>
      <c r="V38" s="39"/>
      <c r="W38" s="39"/>
      <c r="X38" s="38"/>
      <c r="Y38" s="35"/>
      <c r="Z38" s="38"/>
      <c r="AA38" s="38"/>
      <c r="AB38" s="38"/>
      <c r="AC38" s="38"/>
      <c r="AD38" s="35"/>
      <c r="AE38" s="35"/>
      <c r="AF38" s="138"/>
      <c r="AG38" s="40">
        <f t="shared" si="11"/>
        <v>0</v>
      </c>
      <c r="AH38" s="40">
        <f t="shared" si="12"/>
        <v>0</v>
      </c>
      <c r="AI38" s="41">
        <f t="shared" si="13"/>
        <v>0</v>
      </c>
      <c r="AJ38" s="41">
        <f t="shared" si="14"/>
        <v>0</v>
      </c>
      <c r="AK38" s="138"/>
      <c r="AL38" s="138"/>
      <c r="AM38" s="138"/>
      <c r="AN38" s="138"/>
      <c r="AO38" s="138"/>
      <c r="AP38" s="138"/>
    </row>
    <row r="39" spans="2:42" x14ac:dyDescent="0.35">
      <c r="B39" s="126" t="s">
        <v>39</v>
      </c>
      <c r="C39" s="43" t="s">
        <v>63</v>
      </c>
      <c r="D39" s="166" t="s">
        <v>34</v>
      </c>
      <c r="E39" s="166" t="s">
        <v>33</v>
      </c>
      <c r="F39" s="36"/>
      <c r="G39" s="36"/>
      <c r="H39" s="35"/>
      <c r="I39" s="35"/>
      <c r="J39" s="35"/>
      <c r="K39" s="35"/>
      <c r="L39" s="35"/>
      <c r="M39" s="35"/>
      <c r="N39" s="35"/>
      <c r="O39" s="35"/>
      <c r="P39" s="35"/>
      <c r="Q39" s="35"/>
      <c r="R39" s="35"/>
      <c r="S39" s="35"/>
      <c r="T39" s="35"/>
      <c r="U39" s="35"/>
      <c r="V39" s="35"/>
      <c r="W39" s="35"/>
      <c r="X39" s="35"/>
      <c r="Y39" s="35"/>
      <c r="Z39" s="35"/>
      <c r="AA39" s="35"/>
      <c r="AB39" s="35"/>
      <c r="AC39" s="35"/>
      <c r="AD39" s="35"/>
      <c r="AE39" s="35"/>
      <c r="AF39" s="138"/>
      <c r="AG39" s="40">
        <f>F39</f>
        <v>0</v>
      </c>
      <c r="AH39" s="35"/>
      <c r="AI39" s="35"/>
      <c r="AJ39" s="35"/>
      <c r="AK39" s="138"/>
      <c r="AL39" s="138"/>
      <c r="AM39" s="138"/>
      <c r="AN39" s="138"/>
      <c r="AO39" s="138"/>
      <c r="AP39" s="138"/>
    </row>
    <row r="40" spans="2:42" x14ac:dyDescent="0.35">
      <c r="B40" s="126" t="s">
        <v>39</v>
      </c>
      <c r="C40" s="43" t="s">
        <v>64</v>
      </c>
      <c r="D40" s="166" t="s">
        <v>36</v>
      </c>
      <c r="E40" s="166" t="s">
        <v>35</v>
      </c>
      <c r="F40" s="36"/>
      <c r="G40" s="36"/>
      <c r="H40" s="35"/>
      <c r="I40" s="35"/>
      <c r="J40" s="35"/>
      <c r="K40" s="35"/>
      <c r="L40" s="35"/>
      <c r="M40" s="35"/>
      <c r="N40" s="35"/>
      <c r="O40" s="35"/>
      <c r="P40" s="35"/>
      <c r="Q40" s="35"/>
      <c r="R40" s="35"/>
      <c r="S40" s="35"/>
      <c r="T40" s="35"/>
      <c r="U40" s="35"/>
      <c r="V40" s="35"/>
      <c r="W40" s="35"/>
      <c r="X40" s="35"/>
      <c r="Y40" s="35"/>
      <c r="Z40" s="35"/>
      <c r="AA40" s="35"/>
      <c r="AB40" s="35"/>
      <c r="AC40" s="35"/>
      <c r="AD40" s="35"/>
      <c r="AE40" s="35"/>
      <c r="AF40" s="138"/>
      <c r="AG40" s="40">
        <f t="shared" ref="AG40:AG41" si="15">F40</f>
        <v>0</v>
      </c>
      <c r="AH40" s="35"/>
      <c r="AI40" s="35"/>
      <c r="AJ40" s="35"/>
      <c r="AK40" s="138"/>
      <c r="AL40" s="138"/>
      <c r="AM40" s="138"/>
      <c r="AN40" s="138"/>
      <c r="AO40" s="138"/>
      <c r="AP40" s="138"/>
    </row>
    <row r="41" spans="2:42" x14ac:dyDescent="0.35">
      <c r="B41" s="126" t="s">
        <v>39</v>
      </c>
      <c r="C41" s="43" t="s">
        <v>38</v>
      </c>
      <c r="D41" s="166" t="s">
        <v>38</v>
      </c>
      <c r="E41" s="166" t="s">
        <v>37</v>
      </c>
      <c r="F41" s="36"/>
      <c r="G41" s="36"/>
      <c r="H41" s="35"/>
      <c r="I41" s="35"/>
      <c r="J41" s="35"/>
      <c r="K41" s="35"/>
      <c r="L41" s="35"/>
      <c r="M41" s="35"/>
      <c r="N41" s="35"/>
      <c r="O41" s="35"/>
      <c r="P41" s="35"/>
      <c r="Q41" s="35"/>
      <c r="R41" s="35"/>
      <c r="S41" s="35"/>
      <c r="T41" s="35"/>
      <c r="U41" s="35"/>
      <c r="V41" s="35"/>
      <c r="W41" s="35"/>
      <c r="X41" s="35"/>
      <c r="Y41" s="35"/>
      <c r="Z41" s="35"/>
      <c r="AA41" s="35"/>
      <c r="AB41" s="35"/>
      <c r="AC41" s="35"/>
      <c r="AD41" s="35"/>
      <c r="AE41" s="35"/>
      <c r="AF41" s="138"/>
      <c r="AG41" s="40">
        <f t="shared" si="15"/>
        <v>0</v>
      </c>
      <c r="AH41" s="35"/>
      <c r="AI41" s="35"/>
      <c r="AJ41" s="35"/>
      <c r="AK41" s="138"/>
      <c r="AL41" s="138"/>
      <c r="AM41" s="138"/>
      <c r="AN41" s="138"/>
      <c r="AO41" s="138"/>
      <c r="AP41" s="138"/>
    </row>
    <row r="65" spans="3:4" x14ac:dyDescent="0.35">
      <c r="C65" s="6"/>
      <c r="D65" s="7"/>
    </row>
    <row r="66" spans="3:4" x14ac:dyDescent="0.35">
      <c r="C66" s="6"/>
      <c r="D66" s="7"/>
    </row>
    <row r="67" spans="3:4" x14ac:dyDescent="0.35">
      <c r="C67" s="6"/>
      <c r="D67" s="7"/>
    </row>
    <row r="68" spans="3:4" x14ac:dyDescent="0.35">
      <c r="C68" s="6"/>
      <c r="D68" s="7"/>
    </row>
    <row r="69" spans="3:4" x14ac:dyDescent="0.35">
      <c r="C69" s="6"/>
      <c r="D69" s="7"/>
    </row>
  </sheetData>
  <mergeCells count="11">
    <mergeCell ref="Y6:AC6"/>
    <mergeCell ref="F6:G6"/>
    <mergeCell ref="N6:O6"/>
    <mergeCell ref="V6:W6"/>
    <mergeCell ref="I6:M6"/>
    <mergeCell ref="Q6:U6"/>
    <mergeCell ref="AG5:AP5"/>
    <mergeCell ref="F5:M5"/>
    <mergeCell ref="N5:U5"/>
    <mergeCell ref="V5:AC5"/>
    <mergeCell ref="AD5:AF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71D8-13C6-4287-8C84-48A88A617CBB}">
  <sheetPr>
    <pageSetUpPr autoPageBreaks="0"/>
  </sheetPr>
  <dimension ref="A1:AI47"/>
  <sheetViews>
    <sheetView showZeros="0" zoomScale="90" zoomScaleNormal="90" workbookViewId="0">
      <selection activeCell="W37" sqref="W37"/>
    </sheetView>
  </sheetViews>
  <sheetFormatPr defaultRowHeight="14.5" x14ac:dyDescent="0.35"/>
  <cols>
    <col min="1" max="1" width="27.36328125" customWidth="1"/>
    <col min="2" max="2" width="25.1796875" customWidth="1"/>
    <col min="3" max="3" width="27.54296875" customWidth="1"/>
    <col min="4" max="4" width="15.1796875" customWidth="1"/>
    <col min="5" max="6" width="13.08984375" customWidth="1"/>
    <col min="7" max="7" width="13.81640625" customWidth="1"/>
    <col min="8" max="9" width="12.7265625" customWidth="1"/>
    <col min="10" max="11" width="13.08984375" customWidth="1"/>
    <col min="12" max="14" width="15.453125" customWidth="1"/>
    <col min="16" max="16" width="23.08984375" customWidth="1"/>
    <col min="17" max="17" width="25.08984375" customWidth="1"/>
    <col min="18" max="18" width="31.81640625" customWidth="1"/>
    <col min="19" max="19" width="15.6328125" bestFit="1" customWidth="1"/>
    <col min="20" max="20" width="17.90625" customWidth="1"/>
    <col min="21" max="21" width="14" customWidth="1"/>
    <col min="22" max="22" width="14.7265625" customWidth="1"/>
    <col min="23" max="24" width="13.90625" customWidth="1"/>
    <col min="25" max="25" width="14.453125" customWidth="1"/>
    <col min="26" max="26" width="14.7265625" customWidth="1"/>
    <col min="29" max="29" width="14.453125" customWidth="1"/>
    <col min="32" max="32" width="12.36328125" customWidth="1"/>
    <col min="33" max="33" width="12.81640625" customWidth="1"/>
    <col min="34" max="34" width="11.7265625" customWidth="1"/>
    <col min="35" max="35" width="13" customWidth="1"/>
  </cols>
  <sheetData>
    <row r="1" spans="1:35" ht="17.5" x14ac:dyDescent="0.35">
      <c r="A1" s="20" t="s">
        <v>71</v>
      </c>
    </row>
    <row r="2" spans="1:35" x14ac:dyDescent="0.35">
      <c r="A2" s="81" t="s">
        <v>92</v>
      </c>
    </row>
    <row r="4" spans="1:35" ht="20" customHeight="1" x14ac:dyDescent="0.35">
      <c r="A4" s="147">
        <v>2018</v>
      </c>
      <c r="B4" s="195" t="s">
        <v>52</v>
      </c>
      <c r="C4" s="195"/>
      <c r="D4" s="195"/>
      <c r="E4" s="195"/>
      <c r="F4" s="195"/>
      <c r="G4" s="195"/>
      <c r="H4" s="195"/>
      <c r="I4" s="195"/>
      <c r="J4" s="195"/>
      <c r="K4" s="195"/>
      <c r="L4" s="195"/>
      <c r="M4" s="195"/>
      <c r="N4" s="195"/>
      <c r="Q4" s="195" t="s">
        <v>83</v>
      </c>
      <c r="R4" s="195"/>
      <c r="S4" s="195"/>
      <c r="T4" s="195"/>
      <c r="U4" s="195"/>
      <c r="V4" s="195"/>
      <c r="W4" s="195"/>
      <c r="X4" s="195"/>
      <c r="Y4" s="195"/>
      <c r="Z4" s="195"/>
    </row>
    <row r="5" spans="1:35" ht="125" customHeight="1" x14ac:dyDescent="0.35">
      <c r="A5" s="119" t="s">
        <v>72</v>
      </c>
      <c r="B5" s="119" t="s">
        <v>73</v>
      </c>
      <c r="C5" s="89" t="s">
        <v>99</v>
      </c>
      <c r="D5" s="165" t="s">
        <v>148</v>
      </c>
      <c r="E5" s="83" t="s">
        <v>149</v>
      </c>
      <c r="F5" s="83" t="s">
        <v>150</v>
      </c>
      <c r="G5" s="83" t="s">
        <v>151</v>
      </c>
      <c r="H5" s="83" t="s">
        <v>0</v>
      </c>
      <c r="I5" s="165" t="s">
        <v>114</v>
      </c>
      <c r="J5" s="83" t="s">
        <v>1</v>
      </c>
      <c r="K5" s="165" t="s">
        <v>115</v>
      </c>
      <c r="L5" s="135" t="s">
        <v>152</v>
      </c>
      <c r="M5" s="165" t="s">
        <v>153</v>
      </c>
      <c r="N5" s="165" t="s">
        <v>154</v>
      </c>
      <c r="P5" s="119" t="s">
        <v>72</v>
      </c>
      <c r="Q5" s="119" t="s">
        <v>73</v>
      </c>
      <c r="R5" s="89" t="s">
        <v>99</v>
      </c>
      <c r="S5" s="83" t="s">
        <v>155</v>
      </c>
      <c r="T5" s="117" t="s">
        <v>117</v>
      </c>
      <c r="U5" s="83" t="s">
        <v>118</v>
      </c>
      <c r="V5" s="165" t="s">
        <v>119</v>
      </c>
      <c r="W5" s="83" t="s">
        <v>120</v>
      </c>
      <c r="X5" s="165" t="s">
        <v>121</v>
      </c>
      <c r="Y5" s="165" t="s">
        <v>116</v>
      </c>
      <c r="Z5" s="165" t="s">
        <v>90</v>
      </c>
      <c r="AB5" s="18"/>
      <c r="AC5" s="18"/>
      <c r="AD5" s="18"/>
      <c r="AE5" s="18"/>
      <c r="AF5" s="18"/>
      <c r="AG5" s="18"/>
      <c r="AH5" s="18"/>
      <c r="AI5" s="18"/>
    </row>
    <row r="6" spans="1:35" x14ac:dyDescent="0.35">
      <c r="A6" s="113" t="s">
        <v>4</v>
      </c>
      <c r="B6" s="114" t="s">
        <v>40</v>
      </c>
      <c r="C6" s="133"/>
      <c r="D6" s="24">
        <f>'2. Quotations Issued 2017-18'!AH10</f>
        <v>0</v>
      </c>
      <c r="E6" s="24">
        <f>'2. Quotations Issued 2017-18'!AH27</f>
        <v>0</v>
      </c>
      <c r="F6" s="24">
        <f>'2. Quotations Issued 2017-18'!F10</f>
        <v>0</v>
      </c>
      <c r="G6" s="24">
        <f>'2. Quotations Issued 2017-18'!F27+'2. Quotations Issued 2017-18'!N10</f>
        <v>0</v>
      </c>
      <c r="H6" s="25" t="str">
        <f>IFERROR(E6/(D6+E6),"-")</f>
        <v>-</v>
      </c>
      <c r="I6" s="25" t="str">
        <f>IFERROR(D6/(D6+E6),"-")</f>
        <v>-</v>
      </c>
      <c r="J6" s="25" t="str">
        <f>IFERROR(G6/(F6+G6),"-")</f>
        <v>-</v>
      </c>
      <c r="K6" s="25" t="str">
        <f>IFERROR(F6/(F6+G6),"-")</f>
        <v>-</v>
      </c>
      <c r="L6" s="167">
        <f>IFERROR('2. Quotations Issued 2017-18'!AN10/'2. Quotations Issued 2017-18'!F10,0)</f>
        <v>0</v>
      </c>
      <c r="M6" s="167">
        <f>IFERROR('2. Quotations Issued 2017-18'!AO10/'2. Quotations Issued 2017-18'!N10,0)</f>
        <v>0</v>
      </c>
      <c r="N6" s="167">
        <f>IFERROR('2. Quotations Issued 2017-18'!AP10/'2. Quotations Issued 2017-18'!V10,0)</f>
        <v>0</v>
      </c>
      <c r="P6" s="115" t="s">
        <v>4</v>
      </c>
      <c r="Q6" s="116" t="s">
        <v>40</v>
      </c>
      <c r="R6" s="133"/>
      <c r="S6" s="2">
        <f>'2. Quotations Issued 2017-18'!AJ10</f>
        <v>0</v>
      </c>
      <c r="T6" s="2">
        <f>'2. Quotations Issued 2017-18'!AJ27</f>
        <v>0</v>
      </c>
      <c r="U6" s="2">
        <f>'2. Quotations Issued 2017-18'!H10</f>
        <v>0</v>
      </c>
      <c r="V6" s="2">
        <f>'2. Quotations Issued 2017-18'!H27+'2. Quotations Issued 2017-18'!N10</f>
        <v>0</v>
      </c>
      <c r="W6" s="1" t="str">
        <f>IFERROR(T6/(S6+T6),"-")</f>
        <v>-</v>
      </c>
      <c r="X6" s="1" t="str">
        <f>IFERROR(S6/(T6+S6),"-")</f>
        <v>-</v>
      </c>
      <c r="Y6" s="1" t="str">
        <f>IFERROR(V6/(U6+V6),"-")</f>
        <v>-</v>
      </c>
      <c r="Z6" s="1" t="str">
        <f>IFERROR(U6/(V6+U6),"-")</f>
        <v>-</v>
      </c>
      <c r="AB6" s="27"/>
      <c r="AC6" s="17"/>
      <c r="AD6" s="28"/>
      <c r="AE6" s="28"/>
      <c r="AF6" s="28"/>
      <c r="AG6" s="28"/>
      <c r="AH6" s="16"/>
      <c r="AI6" s="16"/>
    </row>
    <row r="7" spans="1:35" x14ac:dyDescent="0.35">
      <c r="A7" s="113" t="s">
        <v>5</v>
      </c>
      <c r="B7" s="114" t="s">
        <v>41</v>
      </c>
      <c r="C7" s="133"/>
      <c r="D7" s="24">
        <f>'2. Quotations Issued 2017-18'!AH11</f>
        <v>0</v>
      </c>
      <c r="E7" s="24">
        <f>'2. Quotations Issued 2017-18'!AH28</f>
        <v>0</v>
      </c>
      <c r="F7" s="24">
        <f>'2. Quotations Issued 2017-18'!F11</f>
        <v>0</v>
      </c>
      <c r="G7" s="24">
        <f>'2. Quotations Issued 2017-18'!F28+'2. Quotations Issued 2017-18'!N11</f>
        <v>0</v>
      </c>
      <c r="H7" s="25" t="str">
        <f t="shared" ref="H7:H17" si="0">IFERROR(E7/(D7+E7),"-")</f>
        <v>-</v>
      </c>
      <c r="I7" s="25" t="str">
        <f t="shared" ref="I7:I17" si="1">IFERROR(D7/(D7+E7),"-")</f>
        <v>-</v>
      </c>
      <c r="J7" s="25" t="str">
        <f t="shared" ref="J7:J17" si="2">IFERROR(G7/(F7+G7),"-")</f>
        <v>-</v>
      </c>
      <c r="K7" s="25" t="str">
        <f t="shared" ref="K7:K17" si="3">IFERROR(F7/(F7+G7),"-")</f>
        <v>-</v>
      </c>
      <c r="L7" s="167">
        <f>IFERROR('2. Quotations Issued 2017-18'!AN11/'2. Quotations Issued 2017-18'!F11,0)</f>
        <v>0</v>
      </c>
      <c r="M7" s="167">
        <f>IFERROR('2. Quotations Issued 2017-18'!AO11/'2. Quotations Issued 2017-18'!N11,0)</f>
        <v>0</v>
      </c>
      <c r="N7" s="167">
        <f>IFERROR('2. Quotations Issued 2017-18'!AP11/'2. Quotations Issued 2017-18'!V11,0)</f>
        <v>0</v>
      </c>
      <c r="P7" s="115" t="s">
        <v>5</v>
      </c>
      <c r="Q7" s="116" t="s">
        <v>41</v>
      </c>
      <c r="R7" s="133"/>
      <c r="S7" s="2">
        <f>'2. Quotations Issued 2017-18'!AJ11</f>
        <v>0</v>
      </c>
      <c r="T7" s="2">
        <f>'2. Quotations Issued 2017-18'!AJ28</f>
        <v>0</v>
      </c>
      <c r="U7" s="2">
        <f>'2. Quotations Issued 2017-18'!H11</f>
        <v>0</v>
      </c>
      <c r="V7" s="2">
        <f>'2. Quotations Issued 2017-18'!H28+'2. Quotations Issued 2017-18'!N11</f>
        <v>0</v>
      </c>
      <c r="W7" s="1" t="str">
        <f t="shared" ref="W7:W17" si="4">IFERROR(T7/(S7+T7),"-")</f>
        <v>-</v>
      </c>
      <c r="X7" s="1" t="str">
        <f t="shared" ref="X7:X17" si="5">IFERROR(S7/(T7+S7),"-")</f>
        <v>-</v>
      </c>
      <c r="Y7" s="1" t="str">
        <f t="shared" ref="Y7:Y17" si="6">IFERROR(V7/(U7+V7),"-")</f>
        <v>-</v>
      </c>
      <c r="Z7" s="1" t="str">
        <f t="shared" ref="Z7:Z17" si="7">IFERROR(U7/(V7+U7),"-")</f>
        <v>-</v>
      </c>
      <c r="AB7" s="27"/>
      <c r="AC7" s="17"/>
      <c r="AD7" s="28"/>
      <c r="AE7" s="28"/>
      <c r="AF7" s="28"/>
      <c r="AG7" s="28"/>
      <c r="AH7" s="16"/>
      <c r="AI7" s="16"/>
    </row>
    <row r="8" spans="1:35" x14ac:dyDescent="0.35">
      <c r="A8" s="113" t="s">
        <v>6</v>
      </c>
      <c r="B8" s="114" t="s">
        <v>41</v>
      </c>
      <c r="C8" s="133"/>
      <c r="D8" s="24">
        <f>'2. Quotations Issued 2017-18'!AH12</f>
        <v>0</v>
      </c>
      <c r="E8" s="24">
        <f>'2. Quotations Issued 2017-18'!AH29</f>
        <v>0</v>
      </c>
      <c r="F8" s="24">
        <f>'2. Quotations Issued 2017-18'!F12</f>
        <v>0</v>
      </c>
      <c r="G8" s="24">
        <f>'2. Quotations Issued 2017-18'!F29+'2. Quotations Issued 2017-18'!N12</f>
        <v>0</v>
      </c>
      <c r="H8" s="25" t="str">
        <f t="shared" si="0"/>
        <v>-</v>
      </c>
      <c r="I8" s="25" t="str">
        <f t="shared" si="1"/>
        <v>-</v>
      </c>
      <c r="J8" s="25" t="str">
        <f t="shared" si="2"/>
        <v>-</v>
      </c>
      <c r="K8" s="25" t="str">
        <f t="shared" si="3"/>
        <v>-</v>
      </c>
      <c r="L8" s="167">
        <f>IFERROR('2. Quotations Issued 2017-18'!AN12/'2. Quotations Issued 2017-18'!F12,0)</f>
        <v>0</v>
      </c>
      <c r="M8" s="167">
        <f>IFERROR('2. Quotations Issued 2017-18'!AO12/'2. Quotations Issued 2017-18'!N12,0)</f>
        <v>0</v>
      </c>
      <c r="N8" s="167">
        <f>IFERROR('2. Quotations Issued 2017-18'!AP12/'2. Quotations Issued 2017-18'!V12,0)</f>
        <v>0</v>
      </c>
      <c r="P8" s="115" t="s">
        <v>6</v>
      </c>
      <c r="Q8" s="116" t="s">
        <v>41</v>
      </c>
      <c r="R8" s="133"/>
      <c r="S8" s="2">
        <f>'2. Quotations Issued 2017-18'!AJ12</f>
        <v>0</v>
      </c>
      <c r="T8" s="2">
        <f>'2. Quotations Issued 2017-18'!AJ29</f>
        <v>0</v>
      </c>
      <c r="U8" s="2">
        <f>'2. Quotations Issued 2017-18'!H12</f>
        <v>0</v>
      </c>
      <c r="V8" s="2">
        <f>'2. Quotations Issued 2017-18'!H29+'2. Quotations Issued 2017-18'!N12</f>
        <v>0</v>
      </c>
      <c r="W8" s="1" t="str">
        <f t="shared" si="4"/>
        <v>-</v>
      </c>
      <c r="X8" s="1" t="str">
        <f t="shared" si="5"/>
        <v>-</v>
      </c>
      <c r="Y8" s="1" t="str">
        <f t="shared" si="6"/>
        <v>-</v>
      </c>
      <c r="Z8" s="1" t="str">
        <f t="shared" si="7"/>
        <v>-</v>
      </c>
      <c r="AB8" s="27"/>
      <c r="AC8" s="17"/>
      <c r="AD8" s="28"/>
      <c r="AE8" s="28"/>
      <c r="AF8" s="28"/>
      <c r="AG8" s="28"/>
      <c r="AH8" s="16"/>
      <c r="AI8" s="16"/>
    </row>
    <row r="9" spans="1:35" ht="16" customHeight="1" x14ac:dyDescent="0.35">
      <c r="A9" s="113" t="s">
        <v>7</v>
      </c>
      <c r="B9" s="114" t="s">
        <v>74</v>
      </c>
      <c r="C9" s="133"/>
      <c r="D9" s="118">
        <f>'2. Quotations Issued 2017-18'!AH13</f>
        <v>0</v>
      </c>
      <c r="E9" s="24">
        <f>'2. Quotations Issued 2017-18'!AH30</f>
        <v>0</v>
      </c>
      <c r="F9" s="24">
        <f>'2. Quotations Issued 2017-18'!F13</f>
        <v>0</v>
      </c>
      <c r="G9" s="24">
        <f>'2. Quotations Issued 2017-18'!F30+'2. Quotations Issued 2017-18'!N13</f>
        <v>0</v>
      </c>
      <c r="H9" s="25" t="str">
        <f t="shared" si="0"/>
        <v>-</v>
      </c>
      <c r="I9" s="25" t="str">
        <f t="shared" si="1"/>
        <v>-</v>
      </c>
      <c r="J9" s="25" t="str">
        <f t="shared" si="2"/>
        <v>-</v>
      </c>
      <c r="K9" s="25" t="str">
        <f t="shared" si="3"/>
        <v>-</v>
      </c>
      <c r="L9" s="167">
        <f>IFERROR('2. Quotations Issued 2017-18'!AN13/'2. Quotations Issued 2017-18'!F13,0)</f>
        <v>0</v>
      </c>
      <c r="M9" s="167">
        <f>IFERROR('2. Quotations Issued 2017-18'!AO13/'2. Quotations Issued 2017-18'!N13,0)</f>
        <v>0</v>
      </c>
      <c r="N9" s="167">
        <f>IFERROR('2. Quotations Issued 2017-18'!AP13/'2. Quotations Issued 2017-18'!V13,0)</f>
        <v>0</v>
      </c>
      <c r="P9" s="115" t="s">
        <v>7</v>
      </c>
      <c r="Q9" s="116" t="s">
        <v>74</v>
      </c>
      <c r="R9" s="133"/>
      <c r="S9" s="2">
        <f>'2. Quotations Issued 2017-18'!AJ13</f>
        <v>0</v>
      </c>
      <c r="T9" s="2">
        <f>'2. Quotations Issued 2017-18'!AJ30</f>
        <v>0</v>
      </c>
      <c r="U9" s="2">
        <f>'2. Quotations Issued 2017-18'!H13</f>
        <v>0</v>
      </c>
      <c r="V9" s="2">
        <f>'2. Quotations Issued 2017-18'!H30+'2. Quotations Issued 2017-18'!N13</f>
        <v>0</v>
      </c>
      <c r="W9" s="1" t="str">
        <f t="shared" si="4"/>
        <v>-</v>
      </c>
      <c r="X9" s="1" t="str">
        <f t="shared" si="5"/>
        <v>-</v>
      </c>
      <c r="Y9" s="1" t="str">
        <f t="shared" si="6"/>
        <v>-</v>
      </c>
      <c r="Z9" s="1" t="str">
        <f t="shared" si="7"/>
        <v>-</v>
      </c>
      <c r="AB9" s="27"/>
      <c r="AC9" s="17"/>
      <c r="AD9" s="28"/>
      <c r="AE9" s="28"/>
      <c r="AF9" s="28"/>
      <c r="AG9" s="28"/>
      <c r="AH9" s="16"/>
      <c r="AI9" s="16"/>
    </row>
    <row r="10" spans="1:35" ht="16" customHeight="1" x14ac:dyDescent="0.35">
      <c r="A10" s="113" t="s">
        <v>8</v>
      </c>
      <c r="B10" s="114" t="s">
        <v>74</v>
      </c>
      <c r="C10" s="133"/>
      <c r="D10" s="24">
        <f>'2. Quotations Issued 2017-18'!AH14</f>
        <v>0</v>
      </c>
      <c r="E10" s="24">
        <f>'2. Quotations Issued 2017-18'!AH31</f>
        <v>0</v>
      </c>
      <c r="F10" s="24">
        <f>'2. Quotations Issued 2017-18'!F14</f>
        <v>0</v>
      </c>
      <c r="G10" s="24">
        <f>'2. Quotations Issued 2017-18'!F31+'2. Quotations Issued 2017-18'!N14</f>
        <v>0</v>
      </c>
      <c r="H10" s="25" t="str">
        <f t="shared" si="0"/>
        <v>-</v>
      </c>
      <c r="I10" s="25" t="str">
        <f t="shared" si="1"/>
        <v>-</v>
      </c>
      <c r="J10" s="25" t="str">
        <f t="shared" si="2"/>
        <v>-</v>
      </c>
      <c r="K10" s="25" t="str">
        <f t="shared" si="3"/>
        <v>-</v>
      </c>
      <c r="L10" s="167">
        <f>IFERROR('2. Quotations Issued 2017-18'!AN14/'2. Quotations Issued 2017-18'!F14,0)</f>
        <v>0</v>
      </c>
      <c r="M10" s="167">
        <f>IFERROR('2. Quotations Issued 2017-18'!AO14/'2. Quotations Issued 2017-18'!N14,0)</f>
        <v>0</v>
      </c>
      <c r="N10" s="167">
        <f>IFERROR('2. Quotations Issued 2017-18'!AP14/'2. Quotations Issued 2017-18'!V14,0)</f>
        <v>0</v>
      </c>
      <c r="P10" s="115" t="s">
        <v>8</v>
      </c>
      <c r="Q10" s="116" t="s">
        <v>74</v>
      </c>
      <c r="R10" s="133"/>
      <c r="S10" s="2">
        <f>'2. Quotations Issued 2017-18'!AJ14</f>
        <v>0</v>
      </c>
      <c r="T10" s="2">
        <f>'2. Quotations Issued 2017-18'!AJ31</f>
        <v>0</v>
      </c>
      <c r="U10" s="2">
        <f>'2. Quotations Issued 2017-18'!H14</f>
        <v>0</v>
      </c>
      <c r="V10" s="2">
        <f>'2. Quotations Issued 2017-18'!H31+'2. Quotations Issued 2017-18'!N14</f>
        <v>0</v>
      </c>
      <c r="W10" s="1" t="str">
        <f t="shared" si="4"/>
        <v>-</v>
      </c>
      <c r="X10" s="1" t="str">
        <f t="shared" si="5"/>
        <v>-</v>
      </c>
      <c r="Y10" s="1" t="str">
        <f t="shared" si="6"/>
        <v>-</v>
      </c>
      <c r="Z10" s="1" t="str">
        <f t="shared" si="7"/>
        <v>-</v>
      </c>
      <c r="AB10" s="27"/>
      <c r="AC10" s="17"/>
      <c r="AD10" s="28"/>
      <c r="AE10" s="28"/>
      <c r="AF10" s="28"/>
      <c r="AG10" s="28"/>
      <c r="AH10" s="16"/>
      <c r="AI10" s="16"/>
    </row>
    <row r="11" spans="1:35" ht="23.25" customHeight="1" x14ac:dyDescent="0.35">
      <c r="A11" s="113" t="s">
        <v>9</v>
      </c>
      <c r="B11" s="114" t="s">
        <v>74</v>
      </c>
      <c r="C11" s="133"/>
      <c r="D11" s="24">
        <f>'2. Quotations Issued 2017-18'!AH15</f>
        <v>0</v>
      </c>
      <c r="E11" s="24">
        <f>'2. Quotations Issued 2017-18'!AH32</f>
        <v>0</v>
      </c>
      <c r="F11" s="24">
        <f>'2. Quotations Issued 2017-18'!F15</f>
        <v>0</v>
      </c>
      <c r="G11" s="24">
        <f>'2. Quotations Issued 2017-18'!F32+'2. Quotations Issued 2017-18'!N15</f>
        <v>0</v>
      </c>
      <c r="H11" s="25" t="str">
        <f t="shared" si="0"/>
        <v>-</v>
      </c>
      <c r="I11" s="25" t="str">
        <f t="shared" si="1"/>
        <v>-</v>
      </c>
      <c r="J11" s="25" t="str">
        <f t="shared" si="2"/>
        <v>-</v>
      </c>
      <c r="K11" s="25" t="str">
        <f t="shared" si="3"/>
        <v>-</v>
      </c>
      <c r="L11" s="167">
        <f>IFERROR('2. Quotations Issued 2017-18'!AN15/'2. Quotations Issued 2017-18'!F15,0)</f>
        <v>0</v>
      </c>
      <c r="M11" s="167">
        <f>IFERROR('2. Quotations Issued 2017-18'!AO15/'2. Quotations Issued 2017-18'!N15,0)</f>
        <v>0</v>
      </c>
      <c r="N11" s="167">
        <f>IFERROR('2. Quotations Issued 2017-18'!AP15/'2. Quotations Issued 2017-18'!V15,0)</f>
        <v>0</v>
      </c>
      <c r="P11" s="115" t="s">
        <v>9</v>
      </c>
      <c r="Q11" s="116" t="s">
        <v>74</v>
      </c>
      <c r="R11" s="133"/>
      <c r="S11" s="2">
        <f>'2. Quotations Issued 2017-18'!AJ15</f>
        <v>0</v>
      </c>
      <c r="T11" s="2">
        <f>'2. Quotations Issued 2017-18'!AJ32</f>
        <v>0</v>
      </c>
      <c r="U11" s="2">
        <f>'2. Quotations Issued 2017-18'!H15</f>
        <v>0</v>
      </c>
      <c r="V11" s="2">
        <f>'2. Quotations Issued 2017-18'!H32+'2. Quotations Issued 2017-18'!N15</f>
        <v>0</v>
      </c>
      <c r="W11" s="1" t="str">
        <f t="shared" si="4"/>
        <v>-</v>
      </c>
      <c r="X11" s="1" t="str">
        <f t="shared" si="5"/>
        <v>-</v>
      </c>
      <c r="Y11" s="1" t="str">
        <f t="shared" si="6"/>
        <v>-</v>
      </c>
      <c r="Z11" s="1" t="str">
        <f t="shared" si="7"/>
        <v>-</v>
      </c>
      <c r="AB11" s="27"/>
      <c r="AC11" s="17"/>
      <c r="AD11" s="28"/>
      <c r="AE11" s="28"/>
      <c r="AF11" s="28"/>
      <c r="AG11" s="28"/>
      <c r="AH11" s="16"/>
      <c r="AI11" s="16"/>
    </row>
    <row r="12" spans="1:35" ht="27.5" customHeight="1" x14ac:dyDescent="0.35">
      <c r="A12" s="113" t="s">
        <v>10</v>
      </c>
      <c r="B12" s="114" t="s">
        <v>75</v>
      </c>
      <c r="C12" s="133"/>
      <c r="D12" s="24">
        <f>'2. Quotations Issued 2017-18'!AH16</f>
        <v>0</v>
      </c>
      <c r="E12" s="24">
        <f>'2. Quotations Issued 2017-18'!AH33</f>
        <v>0</v>
      </c>
      <c r="F12" s="24">
        <f>'2. Quotations Issued 2017-18'!F16</f>
        <v>0</v>
      </c>
      <c r="G12" s="24">
        <f>'2. Quotations Issued 2017-18'!F33+'2. Quotations Issued 2017-18'!N16</f>
        <v>0</v>
      </c>
      <c r="H12" s="25" t="str">
        <f t="shared" si="0"/>
        <v>-</v>
      </c>
      <c r="I12" s="25" t="str">
        <f t="shared" si="1"/>
        <v>-</v>
      </c>
      <c r="J12" s="25" t="str">
        <f t="shared" si="2"/>
        <v>-</v>
      </c>
      <c r="K12" s="25" t="str">
        <f t="shared" si="3"/>
        <v>-</v>
      </c>
      <c r="L12" s="167">
        <f>IFERROR('2. Quotations Issued 2017-18'!AN16/'2. Quotations Issued 2017-18'!F16,0)</f>
        <v>0</v>
      </c>
      <c r="M12" s="167">
        <f>IFERROR('2. Quotations Issued 2017-18'!AO16/'2. Quotations Issued 2017-18'!N16,0)</f>
        <v>0</v>
      </c>
      <c r="N12" s="167">
        <f>IFERROR('2. Quotations Issued 2017-18'!AP16/'2. Quotations Issued 2017-18'!V16,0)</f>
        <v>0</v>
      </c>
      <c r="P12" s="115" t="s">
        <v>10</v>
      </c>
      <c r="Q12" s="116" t="s">
        <v>75</v>
      </c>
      <c r="R12" s="133"/>
      <c r="S12" s="2">
        <f>'2. Quotations Issued 2017-18'!AJ16</f>
        <v>0</v>
      </c>
      <c r="T12" s="2">
        <f>'2. Quotations Issued 2017-18'!AJ33</f>
        <v>0</v>
      </c>
      <c r="U12" s="2">
        <f>'2. Quotations Issued 2017-18'!H16</f>
        <v>0</v>
      </c>
      <c r="V12" s="2">
        <f>'2. Quotations Issued 2017-18'!H33+'2. Quotations Issued 2017-18'!N16</f>
        <v>0</v>
      </c>
      <c r="W12" s="1" t="str">
        <f t="shared" si="4"/>
        <v>-</v>
      </c>
      <c r="X12" s="1" t="str">
        <f t="shared" si="5"/>
        <v>-</v>
      </c>
      <c r="Y12" s="1" t="str">
        <f t="shared" si="6"/>
        <v>-</v>
      </c>
      <c r="Z12" s="1" t="str">
        <f t="shared" si="7"/>
        <v>-</v>
      </c>
    </row>
    <row r="13" spans="1:35" ht="27.5" x14ac:dyDescent="0.35">
      <c r="A13" s="113" t="s">
        <v>11</v>
      </c>
      <c r="B13" s="114" t="s">
        <v>75</v>
      </c>
      <c r="C13" s="133"/>
      <c r="D13" s="24">
        <f>'2. Quotations Issued 2017-18'!AH17</f>
        <v>0</v>
      </c>
      <c r="E13" s="24">
        <f>'2. Quotations Issued 2017-18'!AH34</f>
        <v>0</v>
      </c>
      <c r="F13" s="24">
        <f>'2. Quotations Issued 2017-18'!F17</f>
        <v>0</v>
      </c>
      <c r="G13" s="24">
        <f>'2. Quotations Issued 2017-18'!F34+'2. Quotations Issued 2017-18'!N17</f>
        <v>0</v>
      </c>
      <c r="H13" s="25" t="str">
        <f t="shared" si="0"/>
        <v>-</v>
      </c>
      <c r="I13" s="25" t="str">
        <f t="shared" si="1"/>
        <v>-</v>
      </c>
      <c r="J13" s="25" t="str">
        <f t="shared" si="2"/>
        <v>-</v>
      </c>
      <c r="K13" s="25" t="str">
        <f t="shared" si="3"/>
        <v>-</v>
      </c>
      <c r="L13" s="167">
        <f>IFERROR('2. Quotations Issued 2017-18'!AN17/'2. Quotations Issued 2017-18'!F17,0)</f>
        <v>0</v>
      </c>
      <c r="M13" s="167">
        <f>IFERROR('2. Quotations Issued 2017-18'!AO17/'2. Quotations Issued 2017-18'!N17,0)</f>
        <v>0</v>
      </c>
      <c r="N13" s="167">
        <f>IFERROR('2. Quotations Issued 2017-18'!AP17/'2. Quotations Issued 2017-18'!V17,0)</f>
        <v>0</v>
      </c>
      <c r="P13" s="115" t="s">
        <v>11</v>
      </c>
      <c r="Q13" s="116" t="s">
        <v>75</v>
      </c>
      <c r="R13" s="133"/>
      <c r="S13" s="2">
        <f>'2. Quotations Issued 2017-18'!AJ17</f>
        <v>0</v>
      </c>
      <c r="T13" s="2">
        <f>'2. Quotations Issued 2017-18'!AJ34</f>
        <v>0</v>
      </c>
      <c r="U13" s="2">
        <f>'2. Quotations Issued 2017-18'!H17</f>
        <v>0</v>
      </c>
      <c r="V13" s="2">
        <f>'2. Quotations Issued 2017-18'!H34+'2. Quotations Issued 2017-18'!N17</f>
        <v>0</v>
      </c>
      <c r="W13" s="1" t="str">
        <f t="shared" si="4"/>
        <v>-</v>
      </c>
      <c r="X13" s="1" t="str">
        <f t="shared" si="5"/>
        <v>-</v>
      </c>
      <c r="Y13" s="1" t="str">
        <f t="shared" si="6"/>
        <v>-</v>
      </c>
      <c r="Z13" s="1" t="str">
        <f t="shared" si="7"/>
        <v>-</v>
      </c>
    </row>
    <row r="14" spans="1:35" ht="14" customHeight="1" x14ac:dyDescent="0.35">
      <c r="A14" s="113" t="s">
        <v>2</v>
      </c>
      <c r="B14" s="114" t="s">
        <v>43</v>
      </c>
      <c r="C14" s="133"/>
      <c r="D14" s="24">
        <f>'2. Quotations Issued 2017-18'!AH18</f>
        <v>0</v>
      </c>
      <c r="E14" s="24">
        <f>'2. Quotations Issued 2017-18'!AH35</f>
        <v>0</v>
      </c>
      <c r="F14" s="24">
        <f>'2. Quotations Issued 2017-18'!F18</f>
        <v>0</v>
      </c>
      <c r="G14" s="24">
        <f>'2. Quotations Issued 2017-18'!F35+'2. Quotations Issued 2017-18'!N18</f>
        <v>0</v>
      </c>
      <c r="H14" s="25" t="str">
        <f t="shared" si="0"/>
        <v>-</v>
      </c>
      <c r="I14" s="25" t="str">
        <f t="shared" si="1"/>
        <v>-</v>
      </c>
      <c r="J14" s="25" t="str">
        <f t="shared" si="2"/>
        <v>-</v>
      </c>
      <c r="K14" s="25" t="str">
        <f t="shared" si="3"/>
        <v>-</v>
      </c>
      <c r="L14" s="167">
        <f>IFERROR('2. Quotations Issued 2017-18'!AN18/'2. Quotations Issued 2017-18'!F18,0)</f>
        <v>0</v>
      </c>
      <c r="M14" s="167">
        <f>IFERROR('2. Quotations Issued 2017-18'!AO18/'2. Quotations Issued 2017-18'!N18,0)</f>
        <v>0</v>
      </c>
      <c r="N14" s="167">
        <f>IFERROR('2. Quotations Issued 2017-18'!AP18/'2. Quotations Issued 2017-18'!V18,0)</f>
        <v>0</v>
      </c>
      <c r="P14" s="115" t="s">
        <v>2</v>
      </c>
      <c r="Q14" s="116" t="s">
        <v>43</v>
      </c>
      <c r="R14" s="133"/>
      <c r="S14" s="2">
        <f>'2. Quotations Issued 2017-18'!AJ18</f>
        <v>0</v>
      </c>
      <c r="T14" s="2">
        <f>'2. Quotations Issued 2017-18'!AJ35</f>
        <v>0</v>
      </c>
      <c r="U14" s="2">
        <f>'2. Quotations Issued 2017-18'!H18</f>
        <v>0</v>
      </c>
      <c r="V14" s="2">
        <f>'2. Quotations Issued 2017-18'!H35+'2. Quotations Issued 2017-18'!N18</f>
        <v>0</v>
      </c>
      <c r="W14" s="1" t="str">
        <f t="shared" si="4"/>
        <v>-</v>
      </c>
      <c r="X14" s="1" t="str">
        <f t="shared" si="5"/>
        <v>-</v>
      </c>
      <c r="Y14" s="1" t="str">
        <f t="shared" si="6"/>
        <v>-</v>
      </c>
      <c r="Z14" s="1" t="str">
        <f t="shared" si="7"/>
        <v>-</v>
      </c>
    </row>
    <row r="15" spans="1:35" ht="17.5" customHeight="1" x14ac:dyDescent="0.35">
      <c r="A15" s="113" t="s">
        <v>3</v>
      </c>
      <c r="B15" s="114" t="s">
        <v>60</v>
      </c>
      <c r="C15" s="133"/>
      <c r="D15" s="24">
        <f>'2. Quotations Issued 2017-18'!AH19</f>
        <v>0</v>
      </c>
      <c r="E15" s="24">
        <f>'2. Quotations Issued 2017-18'!AH36</f>
        <v>0</v>
      </c>
      <c r="F15" s="24">
        <f>'2. Quotations Issued 2017-18'!F19</f>
        <v>0</v>
      </c>
      <c r="G15" s="24">
        <f>'2. Quotations Issued 2017-18'!F36+'2. Quotations Issued 2017-18'!N19</f>
        <v>0</v>
      </c>
      <c r="H15" s="25" t="str">
        <f t="shared" si="0"/>
        <v>-</v>
      </c>
      <c r="I15" s="25" t="str">
        <f t="shared" si="1"/>
        <v>-</v>
      </c>
      <c r="J15" s="25" t="str">
        <f t="shared" si="2"/>
        <v>-</v>
      </c>
      <c r="K15" s="25" t="str">
        <f t="shared" si="3"/>
        <v>-</v>
      </c>
      <c r="L15" s="167">
        <f>IFERROR('2. Quotations Issued 2017-18'!AN19/'2. Quotations Issued 2017-18'!F19,0)</f>
        <v>0</v>
      </c>
      <c r="M15" s="167">
        <f>IFERROR('2. Quotations Issued 2017-18'!AO19/'2. Quotations Issued 2017-18'!N19,0)</f>
        <v>0</v>
      </c>
      <c r="N15" s="167">
        <f>IFERROR('2. Quotations Issued 2017-18'!AP19/'2. Quotations Issued 2017-18'!V19,0)</f>
        <v>0</v>
      </c>
      <c r="P15" s="115" t="s">
        <v>3</v>
      </c>
      <c r="Q15" s="116" t="s">
        <v>60</v>
      </c>
      <c r="R15" s="133"/>
      <c r="S15" s="2">
        <f>'2. Quotations Issued 2017-18'!AJ19</f>
        <v>0</v>
      </c>
      <c r="T15" s="2">
        <f>'2. Quotations Issued 2017-18'!AJ36</f>
        <v>0</v>
      </c>
      <c r="U15" s="2">
        <f>'2. Quotations Issued 2017-18'!H19</f>
        <v>0</v>
      </c>
      <c r="V15" s="2">
        <f>'2. Quotations Issued 2017-18'!H36+'2. Quotations Issued 2017-18'!N19</f>
        <v>0</v>
      </c>
      <c r="W15" s="1" t="str">
        <f t="shared" si="4"/>
        <v>-</v>
      </c>
      <c r="X15" s="1" t="str">
        <f t="shared" si="5"/>
        <v>-</v>
      </c>
      <c r="Y15" s="1" t="str">
        <f t="shared" si="6"/>
        <v>-</v>
      </c>
      <c r="Z15" s="1" t="str">
        <f t="shared" si="7"/>
        <v>-</v>
      </c>
    </row>
    <row r="16" spans="1:35" ht="16" customHeight="1" x14ac:dyDescent="0.35">
      <c r="A16" s="113" t="s">
        <v>12</v>
      </c>
      <c r="B16" s="114" t="s">
        <v>60</v>
      </c>
      <c r="C16" s="133"/>
      <c r="D16" s="24">
        <f>'2. Quotations Issued 2017-18'!AH20</f>
        <v>0</v>
      </c>
      <c r="E16" s="24">
        <f>'2. Quotations Issued 2017-18'!AH37</f>
        <v>0</v>
      </c>
      <c r="F16" s="24">
        <f>'2. Quotations Issued 2017-18'!F20</f>
        <v>0</v>
      </c>
      <c r="G16" s="24">
        <f>'2. Quotations Issued 2017-18'!F37+'2. Quotations Issued 2017-18'!N20</f>
        <v>0</v>
      </c>
      <c r="H16" s="25" t="str">
        <f t="shared" si="0"/>
        <v>-</v>
      </c>
      <c r="I16" s="25" t="str">
        <f t="shared" si="1"/>
        <v>-</v>
      </c>
      <c r="J16" s="25" t="str">
        <f t="shared" si="2"/>
        <v>-</v>
      </c>
      <c r="K16" s="25" t="str">
        <f t="shared" si="3"/>
        <v>-</v>
      </c>
      <c r="L16" s="167">
        <f>IFERROR('2. Quotations Issued 2017-18'!AN20/'2. Quotations Issued 2017-18'!F20,0)</f>
        <v>0</v>
      </c>
      <c r="M16" s="167">
        <f>IFERROR('2. Quotations Issued 2017-18'!AO20/'2. Quotations Issued 2017-18'!N20,0)</f>
        <v>0</v>
      </c>
      <c r="N16" s="167">
        <f>IFERROR('2. Quotations Issued 2017-18'!AP20/'2. Quotations Issued 2017-18'!V20,0)</f>
        <v>0</v>
      </c>
      <c r="P16" s="115" t="s">
        <v>12</v>
      </c>
      <c r="Q16" s="116" t="s">
        <v>60</v>
      </c>
      <c r="R16" s="133"/>
      <c r="S16" s="2">
        <f>'2. Quotations Issued 2017-18'!AJ20</f>
        <v>0</v>
      </c>
      <c r="T16" s="2">
        <f>'2. Quotations Issued 2017-18'!AJ37</f>
        <v>0</v>
      </c>
      <c r="U16" s="2">
        <f>'2. Quotations Issued 2017-18'!H20</f>
        <v>0</v>
      </c>
      <c r="V16" s="2">
        <f>'2. Quotations Issued 2017-18'!H37+'2. Quotations Issued 2017-18'!N20</f>
        <v>0</v>
      </c>
      <c r="W16" s="1" t="str">
        <f t="shared" si="4"/>
        <v>-</v>
      </c>
      <c r="X16" s="1" t="str">
        <f t="shared" si="5"/>
        <v>-</v>
      </c>
      <c r="Y16" s="1" t="str">
        <f t="shared" si="6"/>
        <v>-</v>
      </c>
      <c r="Z16" s="1" t="str">
        <f t="shared" si="7"/>
        <v>-</v>
      </c>
    </row>
    <row r="17" spans="1:26" ht="17" customHeight="1" x14ac:dyDescent="0.35">
      <c r="A17" s="113" t="s">
        <v>13</v>
      </c>
      <c r="B17" s="114" t="s">
        <v>60</v>
      </c>
      <c r="C17" s="133"/>
      <c r="D17" s="24">
        <f>'2. Quotations Issued 2017-18'!AH21</f>
        <v>0</v>
      </c>
      <c r="E17" s="24">
        <f>'2. Quotations Issued 2017-18'!AH38</f>
        <v>0</v>
      </c>
      <c r="F17" s="24">
        <f>'2. Quotations Issued 2017-18'!F21</f>
        <v>0</v>
      </c>
      <c r="G17" s="24">
        <f>'2. Quotations Issued 2017-18'!F38+'2. Quotations Issued 2017-18'!N21</f>
        <v>0</v>
      </c>
      <c r="H17" s="25" t="str">
        <f t="shared" si="0"/>
        <v>-</v>
      </c>
      <c r="I17" s="25" t="str">
        <f t="shared" si="1"/>
        <v>-</v>
      </c>
      <c r="J17" s="25" t="str">
        <f t="shared" si="2"/>
        <v>-</v>
      </c>
      <c r="K17" s="25" t="str">
        <f t="shared" si="3"/>
        <v>-</v>
      </c>
      <c r="L17" s="167">
        <f>IFERROR('2. Quotations Issued 2017-18'!AN21/'2. Quotations Issued 2017-18'!F21,0)</f>
        <v>0</v>
      </c>
      <c r="M17" s="167">
        <f>IFERROR('2. Quotations Issued 2017-18'!AO21/'2. Quotations Issued 2017-18'!N21,0)</f>
        <v>0</v>
      </c>
      <c r="N17" s="167">
        <f>IFERROR('2. Quotations Issued 2017-18'!AP21/'2. Quotations Issued 2017-18'!V21,0)</f>
        <v>0</v>
      </c>
      <c r="P17" s="115" t="s">
        <v>13</v>
      </c>
      <c r="Q17" s="116" t="s">
        <v>60</v>
      </c>
      <c r="R17" s="133"/>
      <c r="S17" s="2">
        <f>'2. Quotations Issued 2017-18'!AJ21</f>
        <v>0</v>
      </c>
      <c r="T17" s="2">
        <f>'2. Quotations Issued 2017-18'!AJ38</f>
        <v>0</v>
      </c>
      <c r="U17" s="2">
        <f>'2. Quotations Issued 2017-18'!H21</f>
        <v>0</v>
      </c>
      <c r="V17" s="2">
        <f>'2. Quotations Issued 2017-18'!H38+'2. Quotations Issued 2017-18'!N21</f>
        <v>0</v>
      </c>
      <c r="W17" s="1" t="str">
        <f t="shared" si="4"/>
        <v>-</v>
      </c>
      <c r="X17" s="1" t="str">
        <f t="shared" si="5"/>
        <v>-</v>
      </c>
      <c r="Y17" s="1" t="str">
        <f t="shared" si="6"/>
        <v>-</v>
      </c>
      <c r="Z17" s="1" t="str">
        <f t="shared" si="7"/>
        <v>-</v>
      </c>
    </row>
    <row r="19" spans="1:26" ht="25" customHeight="1" x14ac:dyDescent="0.35">
      <c r="A19" s="147">
        <v>2019</v>
      </c>
      <c r="B19" s="195" t="s">
        <v>52</v>
      </c>
      <c r="C19" s="195"/>
      <c r="D19" s="195"/>
      <c r="E19" s="195"/>
      <c r="F19" s="195"/>
      <c r="G19" s="195"/>
      <c r="H19" s="195"/>
      <c r="I19" s="195"/>
      <c r="J19" s="195"/>
      <c r="K19" s="195"/>
      <c r="L19" s="195"/>
      <c r="M19" s="195"/>
      <c r="N19" s="195"/>
      <c r="Q19" s="195" t="s">
        <v>83</v>
      </c>
      <c r="R19" s="195"/>
      <c r="S19" s="195"/>
      <c r="T19" s="195"/>
      <c r="U19" s="195"/>
      <c r="V19" s="195"/>
      <c r="W19" s="195"/>
      <c r="X19" s="195"/>
      <c r="Y19" s="195"/>
      <c r="Z19" s="195"/>
    </row>
    <row r="20" spans="1:26" ht="123.5" customHeight="1" x14ac:dyDescent="0.35">
      <c r="A20" s="119" t="s">
        <v>72</v>
      </c>
      <c r="B20" s="119" t="s">
        <v>73</v>
      </c>
      <c r="C20" s="89" t="s">
        <v>99</v>
      </c>
      <c r="D20" s="177" t="s">
        <v>148</v>
      </c>
      <c r="E20" s="177" t="s">
        <v>149</v>
      </c>
      <c r="F20" s="177" t="s">
        <v>150</v>
      </c>
      <c r="G20" s="177" t="s">
        <v>151</v>
      </c>
      <c r="H20" s="177" t="s">
        <v>0</v>
      </c>
      <c r="I20" s="177" t="s">
        <v>114</v>
      </c>
      <c r="J20" s="177" t="s">
        <v>1</v>
      </c>
      <c r="K20" s="177" t="s">
        <v>115</v>
      </c>
      <c r="L20" s="177" t="s">
        <v>152</v>
      </c>
      <c r="M20" s="177" t="s">
        <v>153</v>
      </c>
      <c r="N20" s="177" t="s">
        <v>154</v>
      </c>
      <c r="P20" s="119" t="s">
        <v>72</v>
      </c>
      <c r="Q20" s="119" t="s">
        <v>73</v>
      </c>
      <c r="R20" s="89" t="s">
        <v>99</v>
      </c>
      <c r="S20" s="177" t="s">
        <v>155</v>
      </c>
      <c r="T20" s="164" t="s">
        <v>117</v>
      </c>
      <c r="U20" s="165" t="s">
        <v>118</v>
      </c>
      <c r="V20" s="165" t="s">
        <v>119</v>
      </c>
      <c r="W20" s="83" t="s">
        <v>55</v>
      </c>
      <c r="X20" s="165" t="s">
        <v>121</v>
      </c>
      <c r="Y20" s="165" t="s">
        <v>116</v>
      </c>
      <c r="Z20" s="165" t="s">
        <v>90</v>
      </c>
    </row>
    <row r="21" spans="1:26" x14ac:dyDescent="0.35">
      <c r="A21" s="120" t="s">
        <v>4</v>
      </c>
      <c r="B21" s="114" t="s">
        <v>40</v>
      </c>
      <c r="C21" s="134"/>
      <c r="D21" s="22">
        <f>'3. Quotations Issued 2018-19'!AH10</f>
        <v>0</v>
      </c>
      <c r="E21" s="22">
        <f>'3. Quotations Issued 2018-19'!AH27</f>
        <v>0</v>
      </c>
      <c r="F21" s="22">
        <f>'3. Quotations Issued 2018-19'!F10</f>
        <v>0</v>
      </c>
      <c r="G21" s="22">
        <f>'3. Quotations Issued 2018-19'!F27+'3. Quotations Issued 2018-19'!N10</f>
        <v>0</v>
      </c>
      <c r="H21" s="23" t="str">
        <f>IFERROR(E21/(D21+E21),"-")</f>
        <v>-</v>
      </c>
      <c r="I21" s="25" t="str">
        <f>IFERROR(D21/(D21+E21),"-")</f>
        <v>-</v>
      </c>
      <c r="J21" s="23" t="str">
        <f>IFERROR(G21/(F21+G21),"-")</f>
        <v>-</v>
      </c>
      <c r="K21" s="25" t="str">
        <f>IFERROR(F21/(F21+G21),"-")</f>
        <v>-</v>
      </c>
      <c r="L21" s="167">
        <f>IFERROR('3. Quotations Issued 2018-19'!AN10/'3. Quotations Issued 2018-19'!F10,0)</f>
        <v>0</v>
      </c>
      <c r="M21" s="167">
        <f>IFERROR('3. Quotations Issued 2018-19'!AO10/'3. Quotations Issued 2018-19'!N10,0)</f>
        <v>0</v>
      </c>
      <c r="N21" s="167">
        <f>IFERROR('3. Quotations Issued 2018-19'!AP10/'3. Quotations Issued 2018-19'!V10,0)</f>
        <v>0</v>
      </c>
      <c r="P21" s="113" t="s">
        <v>4</v>
      </c>
      <c r="Q21" s="114" t="s">
        <v>40</v>
      </c>
      <c r="R21" s="134"/>
      <c r="S21" s="2">
        <f>'3. Quotations Issued 2018-19'!AJ10</f>
        <v>0</v>
      </c>
      <c r="T21" s="2">
        <f>'3. Quotations Issued 2018-19'!AJ27</f>
        <v>0</v>
      </c>
      <c r="U21" s="2">
        <f>'3. Quotations Issued 2018-19'!H10</f>
        <v>0</v>
      </c>
      <c r="V21" s="2">
        <f>'3. Quotations Issued 2018-19'!H27+'3. Quotations Issued 2018-19'!N10</f>
        <v>0</v>
      </c>
      <c r="W21" s="25" t="str">
        <f>IFERROR(T21/(S21+T21),"-")</f>
        <v>-</v>
      </c>
      <c r="X21" s="1" t="str">
        <f>IFERROR(S21/(T21+S21),"-")</f>
        <v>-</v>
      </c>
      <c r="Y21" s="1" t="str">
        <f>IFERROR(V21/(U21+V21),"-")</f>
        <v>-</v>
      </c>
      <c r="Z21" s="1" t="str">
        <f>IFERROR(U21/(V21+U21),"-")</f>
        <v>-</v>
      </c>
    </row>
    <row r="22" spans="1:26" x14ac:dyDescent="0.35">
      <c r="A22" s="120" t="s">
        <v>5</v>
      </c>
      <c r="B22" s="114" t="s">
        <v>41</v>
      </c>
      <c r="C22" s="134"/>
      <c r="D22" s="22">
        <f>'3. Quotations Issued 2018-19'!AH11</f>
        <v>0</v>
      </c>
      <c r="E22" s="22">
        <f>'3. Quotations Issued 2018-19'!AH28</f>
        <v>0</v>
      </c>
      <c r="F22" s="22">
        <f>'3. Quotations Issued 2018-19'!F11</f>
        <v>0</v>
      </c>
      <c r="G22" s="22">
        <f>'3. Quotations Issued 2018-19'!F28+'3. Quotations Issued 2018-19'!N11</f>
        <v>0</v>
      </c>
      <c r="H22" s="23" t="str">
        <f t="shared" ref="H22:H32" si="8">IFERROR(E22/(D22+E22),"-")</f>
        <v>-</v>
      </c>
      <c r="I22" s="25" t="str">
        <f t="shared" ref="I22:I32" si="9">IFERROR(D22/(D22+E22),"-")</f>
        <v>-</v>
      </c>
      <c r="J22" s="23" t="str">
        <f t="shared" ref="J22:J32" si="10">IFERROR(G22/(F22+G22),"-")</f>
        <v>-</v>
      </c>
      <c r="K22" s="25" t="str">
        <f t="shared" ref="K22:K32" si="11">IFERROR(F22/(F22+G22),"-")</f>
        <v>-</v>
      </c>
      <c r="L22" s="167">
        <f>IFERROR('3. Quotations Issued 2018-19'!AN11/'3. Quotations Issued 2018-19'!F11,0)</f>
        <v>0</v>
      </c>
      <c r="M22" s="167">
        <f>IFERROR('3. Quotations Issued 2018-19'!AO11/'3. Quotations Issued 2018-19'!N11,0)</f>
        <v>0</v>
      </c>
      <c r="N22" s="167">
        <f>IFERROR('3. Quotations Issued 2018-19'!AP11/'3. Quotations Issued 2018-19'!V11,0)</f>
        <v>0</v>
      </c>
      <c r="P22" s="113" t="s">
        <v>5</v>
      </c>
      <c r="Q22" s="114" t="s">
        <v>41</v>
      </c>
      <c r="R22" s="134"/>
      <c r="S22" s="2">
        <f>'3. Quotations Issued 2018-19'!AJ11</f>
        <v>0</v>
      </c>
      <c r="T22" s="2">
        <f>'3. Quotations Issued 2018-19'!AJ28</f>
        <v>0</v>
      </c>
      <c r="U22" s="2">
        <f>'3. Quotations Issued 2018-19'!H11</f>
        <v>0</v>
      </c>
      <c r="V22" s="2">
        <f>'3. Quotations Issued 2018-19'!H28+'3. Quotations Issued 2018-19'!N11</f>
        <v>0</v>
      </c>
      <c r="W22" s="25" t="str">
        <f t="shared" ref="W22:W32" si="12">IFERROR(T22/(S22+T22),"-")</f>
        <v>-</v>
      </c>
      <c r="X22" s="1" t="str">
        <f t="shared" ref="X22:X32" si="13">IFERROR(S22/(T22+S22),"-")</f>
        <v>-</v>
      </c>
      <c r="Y22" s="1" t="str">
        <f t="shared" ref="Y22:Y32" si="14">IFERROR(V22/(U22+V22),"-")</f>
        <v>-</v>
      </c>
      <c r="Z22" s="1" t="str">
        <f t="shared" ref="Z22:Z32" si="15">IFERROR(U22/(V22+U22),"-")</f>
        <v>-</v>
      </c>
    </row>
    <row r="23" spans="1:26" x14ac:dyDescent="0.35">
      <c r="A23" s="120" t="s">
        <v>6</v>
      </c>
      <c r="B23" s="114" t="s">
        <v>41</v>
      </c>
      <c r="C23" s="134"/>
      <c r="D23" s="22">
        <f>'3. Quotations Issued 2018-19'!AH12</f>
        <v>0</v>
      </c>
      <c r="E23" s="22">
        <f>'3. Quotations Issued 2018-19'!AH29</f>
        <v>0</v>
      </c>
      <c r="F23" s="22">
        <f>'3. Quotations Issued 2018-19'!F12</f>
        <v>0</v>
      </c>
      <c r="G23" s="22">
        <f>'3. Quotations Issued 2018-19'!F29+'3. Quotations Issued 2018-19'!N12</f>
        <v>0</v>
      </c>
      <c r="H23" s="23" t="str">
        <f t="shared" si="8"/>
        <v>-</v>
      </c>
      <c r="I23" s="25" t="str">
        <f t="shared" si="9"/>
        <v>-</v>
      </c>
      <c r="J23" s="23" t="str">
        <f t="shared" si="10"/>
        <v>-</v>
      </c>
      <c r="K23" s="25" t="str">
        <f t="shared" si="11"/>
        <v>-</v>
      </c>
      <c r="L23" s="167">
        <f>IFERROR('3. Quotations Issued 2018-19'!AN12/'3. Quotations Issued 2018-19'!F12,0)</f>
        <v>0</v>
      </c>
      <c r="M23" s="167">
        <f>IFERROR('3. Quotations Issued 2018-19'!AO12/'3. Quotations Issued 2018-19'!N12,0)</f>
        <v>0</v>
      </c>
      <c r="N23" s="167">
        <f>IFERROR('3. Quotations Issued 2018-19'!AP12/'3. Quotations Issued 2018-19'!V12,0)</f>
        <v>0</v>
      </c>
      <c r="P23" s="113" t="s">
        <v>6</v>
      </c>
      <c r="Q23" s="114" t="s">
        <v>41</v>
      </c>
      <c r="R23" s="134"/>
      <c r="S23" s="2">
        <f>'3. Quotations Issued 2018-19'!AJ12</f>
        <v>0</v>
      </c>
      <c r="T23" s="2">
        <f>'3. Quotations Issued 2018-19'!AJ29</f>
        <v>0</v>
      </c>
      <c r="U23" s="2">
        <f>'3. Quotations Issued 2018-19'!H12</f>
        <v>0</v>
      </c>
      <c r="V23" s="2">
        <f>'3. Quotations Issued 2018-19'!H29+'3. Quotations Issued 2018-19'!N12</f>
        <v>0</v>
      </c>
      <c r="W23" s="25" t="str">
        <f t="shared" si="12"/>
        <v>-</v>
      </c>
      <c r="X23" s="1" t="str">
        <f t="shared" si="13"/>
        <v>-</v>
      </c>
      <c r="Y23" s="1" t="str">
        <f t="shared" si="14"/>
        <v>-</v>
      </c>
      <c r="Z23" s="1" t="str">
        <f t="shared" si="15"/>
        <v>-</v>
      </c>
    </row>
    <row r="24" spans="1:26" ht="17.5" customHeight="1" x14ac:dyDescent="0.35">
      <c r="A24" s="120" t="s">
        <v>7</v>
      </c>
      <c r="B24" s="114" t="s">
        <v>74</v>
      </c>
      <c r="C24" s="134"/>
      <c r="D24" s="22">
        <f>'3. Quotations Issued 2018-19'!AH13</f>
        <v>0</v>
      </c>
      <c r="E24" s="22">
        <f>'3. Quotations Issued 2018-19'!AH30</f>
        <v>0</v>
      </c>
      <c r="F24" s="22">
        <f>'3. Quotations Issued 2018-19'!F13</f>
        <v>0</v>
      </c>
      <c r="G24" s="22">
        <f>'3. Quotations Issued 2018-19'!F30+'3. Quotations Issued 2018-19'!N13</f>
        <v>0</v>
      </c>
      <c r="H24" s="23" t="str">
        <f t="shared" si="8"/>
        <v>-</v>
      </c>
      <c r="I24" s="25" t="str">
        <f t="shared" si="9"/>
        <v>-</v>
      </c>
      <c r="J24" s="23" t="str">
        <f t="shared" si="10"/>
        <v>-</v>
      </c>
      <c r="K24" s="25" t="str">
        <f t="shared" si="11"/>
        <v>-</v>
      </c>
      <c r="L24" s="167">
        <f>IFERROR('3. Quotations Issued 2018-19'!AN13/'3. Quotations Issued 2018-19'!F13,0)</f>
        <v>0</v>
      </c>
      <c r="M24" s="167">
        <f>IFERROR('3. Quotations Issued 2018-19'!AO13/'3. Quotations Issued 2018-19'!N13,0)</f>
        <v>0</v>
      </c>
      <c r="N24" s="167">
        <f>IFERROR('3. Quotations Issued 2018-19'!AP13/'3. Quotations Issued 2018-19'!V13,0)</f>
        <v>0</v>
      </c>
      <c r="P24" s="113" t="s">
        <v>7</v>
      </c>
      <c r="Q24" s="114" t="s">
        <v>74</v>
      </c>
      <c r="R24" s="134"/>
      <c r="S24" s="2">
        <f>'3. Quotations Issued 2018-19'!AJ13</f>
        <v>0</v>
      </c>
      <c r="T24" s="2">
        <f>'3. Quotations Issued 2018-19'!AJ30</f>
        <v>0</v>
      </c>
      <c r="U24" s="2">
        <f>'3. Quotations Issued 2018-19'!H13</f>
        <v>0</v>
      </c>
      <c r="V24" s="2">
        <f>'3. Quotations Issued 2018-19'!H30+'3. Quotations Issued 2018-19'!N13</f>
        <v>0</v>
      </c>
      <c r="W24" s="25" t="str">
        <f t="shared" si="12"/>
        <v>-</v>
      </c>
      <c r="X24" s="1" t="str">
        <f t="shared" si="13"/>
        <v>-</v>
      </c>
      <c r="Y24" s="1" t="str">
        <f t="shared" si="14"/>
        <v>-</v>
      </c>
      <c r="Z24" s="1" t="str">
        <f t="shared" si="15"/>
        <v>-</v>
      </c>
    </row>
    <row r="25" spans="1:26" ht="15.5" customHeight="1" x14ac:dyDescent="0.35">
      <c r="A25" s="120" t="s">
        <v>8</v>
      </c>
      <c r="B25" s="114" t="s">
        <v>74</v>
      </c>
      <c r="C25" s="134"/>
      <c r="D25" s="22">
        <f>'3. Quotations Issued 2018-19'!AH14</f>
        <v>0</v>
      </c>
      <c r="E25" s="22">
        <f>'3. Quotations Issued 2018-19'!AH31</f>
        <v>0</v>
      </c>
      <c r="F25" s="22">
        <f>'3. Quotations Issued 2018-19'!F14</f>
        <v>0</v>
      </c>
      <c r="G25" s="22">
        <f>'3. Quotations Issued 2018-19'!F31+'3. Quotations Issued 2018-19'!N14</f>
        <v>0</v>
      </c>
      <c r="H25" s="23" t="str">
        <f t="shared" si="8"/>
        <v>-</v>
      </c>
      <c r="I25" s="25" t="str">
        <f t="shared" si="9"/>
        <v>-</v>
      </c>
      <c r="J25" s="23" t="str">
        <f t="shared" si="10"/>
        <v>-</v>
      </c>
      <c r="K25" s="25" t="str">
        <f t="shared" si="11"/>
        <v>-</v>
      </c>
      <c r="L25" s="167">
        <f>IFERROR('3. Quotations Issued 2018-19'!AN14/'3. Quotations Issued 2018-19'!F14,0)</f>
        <v>0</v>
      </c>
      <c r="M25" s="167">
        <f>IFERROR('3. Quotations Issued 2018-19'!AO14/'3. Quotations Issued 2018-19'!N14,0)</f>
        <v>0</v>
      </c>
      <c r="N25" s="167">
        <f>IFERROR('3. Quotations Issued 2018-19'!AP14/'3. Quotations Issued 2018-19'!V14,0)</f>
        <v>0</v>
      </c>
      <c r="P25" s="113" t="s">
        <v>8</v>
      </c>
      <c r="Q25" s="114" t="s">
        <v>74</v>
      </c>
      <c r="R25" s="134"/>
      <c r="S25" s="2">
        <f>'3. Quotations Issued 2018-19'!AJ14</f>
        <v>0</v>
      </c>
      <c r="T25" s="2">
        <f>'3. Quotations Issued 2018-19'!AJ31</f>
        <v>0</v>
      </c>
      <c r="U25" s="2">
        <f>'3. Quotations Issued 2018-19'!H14</f>
        <v>0</v>
      </c>
      <c r="V25" s="2">
        <f>'3. Quotations Issued 2018-19'!H31+'3. Quotations Issued 2018-19'!N14</f>
        <v>0</v>
      </c>
      <c r="W25" s="25" t="str">
        <f t="shared" si="12"/>
        <v>-</v>
      </c>
      <c r="X25" s="1" t="str">
        <f t="shared" si="13"/>
        <v>-</v>
      </c>
      <c r="Y25" s="1" t="str">
        <f t="shared" si="14"/>
        <v>-</v>
      </c>
      <c r="Z25" s="1" t="str">
        <f t="shared" si="15"/>
        <v>-</v>
      </c>
    </row>
    <row r="26" spans="1:26" ht="17" customHeight="1" x14ac:dyDescent="0.35">
      <c r="A26" s="120" t="s">
        <v>9</v>
      </c>
      <c r="B26" s="114" t="s">
        <v>74</v>
      </c>
      <c r="C26" s="134"/>
      <c r="D26" s="22">
        <f>'3. Quotations Issued 2018-19'!AH15</f>
        <v>0</v>
      </c>
      <c r="E26" s="22">
        <f>'3. Quotations Issued 2018-19'!AH32</f>
        <v>0</v>
      </c>
      <c r="F26" s="22">
        <f>'3. Quotations Issued 2018-19'!F15</f>
        <v>0</v>
      </c>
      <c r="G26" s="22">
        <f>'3. Quotations Issued 2018-19'!F32+'3. Quotations Issued 2018-19'!N15</f>
        <v>0</v>
      </c>
      <c r="H26" s="23" t="str">
        <f t="shared" si="8"/>
        <v>-</v>
      </c>
      <c r="I26" s="25" t="str">
        <f t="shared" si="9"/>
        <v>-</v>
      </c>
      <c r="J26" s="23" t="str">
        <f t="shared" si="10"/>
        <v>-</v>
      </c>
      <c r="K26" s="25" t="str">
        <f t="shared" si="11"/>
        <v>-</v>
      </c>
      <c r="L26" s="167">
        <f>IFERROR('3. Quotations Issued 2018-19'!AN15/'3. Quotations Issued 2018-19'!F15,0)</f>
        <v>0</v>
      </c>
      <c r="M26" s="167">
        <f>IFERROR('3. Quotations Issued 2018-19'!AO15/'3. Quotations Issued 2018-19'!N15,0)</f>
        <v>0</v>
      </c>
      <c r="N26" s="167">
        <f>IFERROR('3. Quotations Issued 2018-19'!AP15/'3. Quotations Issued 2018-19'!V15,0)</f>
        <v>0</v>
      </c>
      <c r="P26" s="113" t="s">
        <v>9</v>
      </c>
      <c r="Q26" s="114" t="s">
        <v>74</v>
      </c>
      <c r="R26" s="134"/>
      <c r="S26" s="2">
        <f>'3. Quotations Issued 2018-19'!AJ15</f>
        <v>0</v>
      </c>
      <c r="T26" s="2">
        <f>'3. Quotations Issued 2018-19'!AJ32</f>
        <v>0</v>
      </c>
      <c r="U26" s="2">
        <f>'3. Quotations Issued 2018-19'!H15</f>
        <v>0</v>
      </c>
      <c r="V26" s="2">
        <f>'3. Quotations Issued 2018-19'!H32+'3. Quotations Issued 2018-19'!N15</f>
        <v>0</v>
      </c>
      <c r="W26" s="25" t="str">
        <f t="shared" si="12"/>
        <v>-</v>
      </c>
      <c r="X26" s="1" t="str">
        <f t="shared" si="13"/>
        <v>-</v>
      </c>
      <c r="Y26" s="1" t="str">
        <f t="shared" si="14"/>
        <v>-</v>
      </c>
      <c r="Z26" s="1" t="str">
        <f t="shared" si="15"/>
        <v>-</v>
      </c>
    </row>
    <row r="27" spans="1:26" ht="27" x14ac:dyDescent="0.35">
      <c r="A27" s="120" t="s">
        <v>10</v>
      </c>
      <c r="B27" s="114" t="s">
        <v>75</v>
      </c>
      <c r="C27" s="134"/>
      <c r="D27" s="22">
        <f>'3. Quotations Issued 2018-19'!AH16</f>
        <v>0</v>
      </c>
      <c r="E27" s="22">
        <f>'3. Quotations Issued 2018-19'!AH33</f>
        <v>0</v>
      </c>
      <c r="F27" s="22">
        <f>'3. Quotations Issued 2018-19'!F16</f>
        <v>0</v>
      </c>
      <c r="G27" s="22">
        <f>'3. Quotations Issued 2018-19'!F33+'3. Quotations Issued 2018-19'!N16</f>
        <v>0</v>
      </c>
      <c r="H27" s="23" t="str">
        <f t="shared" si="8"/>
        <v>-</v>
      </c>
      <c r="I27" s="25" t="str">
        <f t="shared" si="9"/>
        <v>-</v>
      </c>
      <c r="J27" s="23" t="str">
        <f t="shared" si="10"/>
        <v>-</v>
      </c>
      <c r="K27" s="25" t="str">
        <f t="shared" si="11"/>
        <v>-</v>
      </c>
      <c r="L27" s="167">
        <f>IFERROR('3. Quotations Issued 2018-19'!AN16/'3. Quotations Issued 2018-19'!F16,0)</f>
        <v>0</v>
      </c>
      <c r="M27" s="167">
        <f>IFERROR('3. Quotations Issued 2018-19'!AO16/'3. Quotations Issued 2018-19'!N16,0)</f>
        <v>0</v>
      </c>
      <c r="N27" s="167">
        <f>IFERROR('3. Quotations Issued 2018-19'!AP16/'3. Quotations Issued 2018-19'!V16,0)</f>
        <v>0</v>
      </c>
      <c r="P27" s="113" t="s">
        <v>10</v>
      </c>
      <c r="Q27" s="114" t="s">
        <v>75</v>
      </c>
      <c r="R27" s="134"/>
      <c r="S27" s="2">
        <f>'3. Quotations Issued 2018-19'!AJ16</f>
        <v>0</v>
      </c>
      <c r="T27" s="2">
        <f>'3. Quotations Issued 2018-19'!AJ33</f>
        <v>0</v>
      </c>
      <c r="U27" s="2">
        <f>'3. Quotations Issued 2018-19'!H16</f>
        <v>0</v>
      </c>
      <c r="V27" s="2">
        <f>'3. Quotations Issued 2018-19'!H33+'3. Quotations Issued 2018-19'!N16</f>
        <v>0</v>
      </c>
      <c r="W27" s="25" t="str">
        <f t="shared" si="12"/>
        <v>-</v>
      </c>
      <c r="X27" s="1" t="str">
        <f t="shared" si="13"/>
        <v>-</v>
      </c>
      <c r="Y27" s="1" t="str">
        <f t="shared" si="14"/>
        <v>-</v>
      </c>
      <c r="Z27" s="1" t="str">
        <f t="shared" si="15"/>
        <v>-</v>
      </c>
    </row>
    <row r="28" spans="1:26" ht="27" x14ac:dyDescent="0.35">
      <c r="A28" s="120" t="s">
        <v>11</v>
      </c>
      <c r="B28" s="114" t="s">
        <v>75</v>
      </c>
      <c r="C28" s="134"/>
      <c r="D28" s="22">
        <f>'3. Quotations Issued 2018-19'!AH17</f>
        <v>0</v>
      </c>
      <c r="E28" s="22">
        <f>'3. Quotations Issued 2018-19'!AH34</f>
        <v>0</v>
      </c>
      <c r="F28" s="22">
        <f>'3. Quotations Issued 2018-19'!F17</f>
        <v>0</v>
      </c>
      <c r="G28" s="22">
        <f>'3. Quotations Issued 2018-19'!F34+'3. Quotations Issued 2018-19'!N17</f>
        <v>0</v>
      </c>
      <c r="H28" s="23" t="str">
        <f t="shared" si="8"/>
        <v>-</v>
      </c>
      <c r="I28" s="25" t="str">
        <f t="shared" si="9"/>
        <v>-</v>
      </c>
      <c r="J28" s="23" t="str">
        <f t="shared" si="10"/>
        <v>-</v>
      </c>
      <c r="K28" s="25" t="str">
        <f t="shared" si="11"/>
        <v>-</v>
      </c>
      <c r="L28" s="167">
        <f>IFERROR('3. Quotations Issued 2018-19'!AN17/'3. Quotations Issued 2018-19'!F17,0)</f>
        <v>0</v>
      </c>
      <c r="M28" s="167">
        <f>IFERROR('3. Quotations Issued 2018-19'!AO17/'3. Quotations Issued 2018-19'!N17,0)</f>
        <v>0</v>
      </c>
      <c r="N28" s="167">
        <f>IFERROR('3. Quotations Issued 2018-19'!AP17/'3. Quotations Issued 2018-19'!V17,0)</f>
        <v>0</v>
      </c>
      <c r="P28" s="113" t="s">
        <v>11</v>
      </c>
      <c r="Q28" s="114" t="s">
        <v>75</v>
      </c>
      <c r="R28" s="134"/>
      <c r="S28" s="2">
        <f>'3. Quotations Issued 2018-19'!AJ17</f>
        <v>0</v>
      </c>
      <c r="T28" s="2">
        <f>'3. Quotations Issued 2018-19'!AJ34</f>
        <v>0</v>
      </c>
      <c r="U28" s="2">
        <f>'3. Quotations Issued 2018-19'!H17</f>
        <v>0</v>
      </c>
      <c r="V28" s="2">
        <f>'3. Quotations Issued 2018-19'!H34+'3. Quotations Issued 2018-19'!N17</f>
        <v>0</v>
      </c>
      <c r="W28" s="25" t="str">
        <f t="shared" si="12"/>
        <v>-</v>
      </c>
      <c r="X28" s="1" t="str">
        <f>IFERROR(S28/(T28+S28),"-")</f>
        <v>-</v>
      </c>
      <c r="Y28" s="1" t="str">
        <f t="shared" si="14"/>
        <v>-</v>
      </c>
      <c r="Z28" s="1" t="str">
        <f t="shared" si="15"/>
        <v>-</v>
      </c>
    </row>
    <row r="29" spans="1:26" ht="18" customHeight="1" x14ac:dyDescent="0.35">
      <c r="A29" s="120" t="s">
        <v>2</v>
      </c>
      <c r="B29" s="114" t="s">
        <v>43</v>
      </c>
      <c r="C29" s="134"/>
      <c r="D29" s="22">
        <f>'3. Quotations Issued 2018-19'!AH18</f>
        <v>0</v>
      </c>
      <c r="E29" s="22">
        <f>'3. Quotations Issued 2018-19'!AH35</f>
        <v>0</v>
      </c>
      <c r="F29" s="22">
        <f>'3. Quotations Issued 2018-19'!F18</f>
        <v>0</v>
      </c>
      <c r="G29" s="22">
        <f>'3. Quotations Issued 2018-19'!F35+'3. Quotations Issued 2018-19'!N18</f>
        <v>0</v>
      </c>
      <c r="H29" s="23" t="str">
        <f t="shared" si="8"/>
        <v>-</v>
      </c>
      <c r="I29" s="25" t="str">
        <f t="shared" si="9"/>
        <v>-</v>
      </c>
      <c r="J29" s="23" t="str">
        <f t="shared" si="10"/>
        <v>-</v>
      </c>
      <c r="K29" s="25" t="str">
        <f t="shared" si="11"/>
        <v>-</v>
      </c>
      <c r="L29" s="167">
        <f>IFERROR('3. Quotations Issued 2018-19'!AN18/'3. Quotations Issued 2018-19'!F18,0)</f>
        <v>0</v>
      </c>
      <c r="M29" s="167">
        <f>IFERROR('3. Quotations Issued 2018-19'!AO18/'3. Quotations Issued 2018-19'!N18,0)</f>
        <v>0</v>
      </c>
      <c r="N29" s="167">
        <f>IFERROR('3. Quotations Issued 2018-19'!AP18/'3. Quotations Issued 2018-19'!V18,0)</f>
        <v>0</v>
      </c>
      <c r="P29" s="113" t="s">
        <v>2</v>
      </c>
      <c r="Q29" s="114" t="s">
        <v>43</v>
      </c>
      <c r="R29" s="134"/>
      <c r="S29" s="2">
        <f>'3. Quotations Issued 2018-19'!AJ18</f>
        <v>0</v>
      </c>
      <c r="T29" s="2">
        <f>'3. Quotations Issued 2018-19'!AJ35</f>
        <v>0</v>
      </c>
      <c r="U29" s="2">
        <f>'3. Quotations Issued 2018-19'!H18</f>
        <v>0</v>
      </c>
      <c r="V29" s="2">
        <f>'3. Quotations Issued 2018-19'!H35+'3. Quotations Issued 2018-19'!N18</f>
        <v>0</v>
      </c>
      <c r="W29" s="25" t="str">
        <f t="shared" si="12"/>
        <v>-</v>
      </c>
      <c r="X29" s="1" t="str">
        <f t="shared" si="13"/>
        <v>-</v>
      </c>
      <c r="Y29" s="1" t="str">
        <f t="shared" si="14"/>
        <v>-</v>
      </c>
      <c r="Z29" s="1" t="str">
        <f t="shared" si="15"/>
        <v>-</v>
      </c>
    </row>
    <row r="30" spans="1:26" ht="22.5" customHeight="1" x14ac:dyDescent="0.35">
      <c r="A30" s="120" t="s">
        <v>3</v>
      </c>
      <c r="B30" s="114" t="s">
        <v>60</v>
      </c>
      <c r="C30" s="134"/>
      <c r="D30" s="22">
        <f>'3. Quotations Issued 2018-19'!AH19</f>
        <v>0</v>
      </c>
      <c r="E30" s="22">
        <f>'3. Quotations Issued 2018-19'!AH36</f>
        <v>0</v>
      </c>
      <c r="F30" s="22">
        <f>'3. Quotations Issued 2018-19'!F19</f>
        <v>0</v>
      </c>
      <c r="G30" s="22">
        <f>'3. Quotations Issued 2018-19'!F36+'3. Quotations Issued 2018-19'!N19</f>
        <v>0</v>
      </c>
      <c r="H30" s="23" t="str">
        <f t="shared" si="8"/>
        <v>-</v>
      </c>
      <c r="I30" s="25" t="str">
        <f t="shared" si="9"/>
        <v>-</v>
      </c>
      <c r="J30" s="23" t="str">
        <f t="shared" si="10"/>
        <v>-</v>
      </c>
      <c r="K30" s="25" t="str">
        <f t="shared" si="11"/>
        <v>-</v>
      </c>
      <c r="L30" s="167">
        <f>IFERROR('3. Quotations Issued 2018-19'!AN19/'3. Quotations Issued 2018-19'!F19,0)</f>
        <v>0</v>
      </c>
      <c r="M30" s="167">
        <f>IFERROR('3. Quotations Issued 2018-19'!AO19/'3. Quotations Issued 2018-19'!N19,0)</f>
        <v>0</v>
      </c>
      <c r="N30" s="167">
        <f>IFERROR('3. Quotations Issued 2018-19'!AP19/'3. Quotations Issued 2018-19'!V19,0)</f>
        <v>0</v>
      </c>
      <c r="P30" s="113" t="s">
        <v>3</v>
      </c>
      <c r="Q30" s="114" t="s">
        <v>60</v>
      </c>
      <c r="R30" s="134"/>
      <c r="S30" s="2">
        <f>'3. Quotations Issued 2018-19'!AJ19</f>
        <v>0</v>
      </c>
      <c r="T30" s="2">
        <f>'3. Quotations Issued 2018-19'!AJ36</f>
        <v>0</v>
      </c>
      <c r="U30" s="2">
        <f>'3. Quotations Issued 2018-19'!H19</f>
        <v>0</v>
      </c>
      <c r="V30" s="2">
        <f>'3. Quotations Issued 2018-19'!H36+'3. Quotations Issued 2018-19'!N19</f>
        <v>0</v>
      </c>
      <c r="W30" s="25" t="str">
        <f t="shared" si="12"/>
        <v>-</v>
      </c>
      <c r="X30" s="1" t="str">
        <f t="shared" si="13"/>
        <v>-</v>
      </c>
      <c r="Y30" s="1" t="str">
        <f t="shared" si="14"/>
        <v>-</v>
      </c>
      <c r="Z30" s="1" t="str">
        <f t="shared" si="15"/>
        <v>-</v>
      </c>
    </row>
    <row r="31" spans="1:26" ht="18.5" customHeight="1" x14ac:dyDescent="0.35">
      <c r="A31" s="120" t="s">
        <v>12</v>
      </c>
      <c r="B31" s="114" t="s">
        <v>60</v>
      </c>
      <c r="C31" s="134"/>
      <c r="D31" s="22">
        <f>'3. Quotations Issued 2018-19'!AH20</f>
        <v>0</v>
      </c>
      <c r="E31" s="22">
        <f>'3. Quotations Issued 2018-19'!AH37</f>
        <v>0</v>
      </c>
      <c r="F31" s="22">
        <f>'3. Quotations Issued 2018-19'!F20</f>
        <v>0</v>
      </c>
      <c r="G31" s="22">
        <f>'3. Quotations Issued 2018-19'!F37+'3. Quotations Issued 2018-19'!N20</f>
        <v>0</v>
      </c>
      <c r="H31" s="23" t="str">
        <f t="shared" si="8"/>
        <v>-</v>
      </c>
      <c r="I31" s="25" t="str">
        <f t="shared" si="9"/>
        <v>-</v>
      </c>
      <c r="J31" s="23" t="str">
        <f t="shared" si="10"/>
        <v>-</v>
      </c>
      <c r="K31" s="25" t="str">
        <f t="shared" si="11"/>
        <v>-</v>
      </c>
      <c r="L31" s="167">
        <f>IFERROR('3. Quotations Issued 2018-19'!AN20/'3. Quotations Issued 2018-19'!F20,0)</f>
        <v>0</v>
      </c>
      <c r="M31" s="167">
        <f>IFERROR('3. Quotations Issued 2018-19'!AO20/'3. Quotations Issued 2018-19'!N20,0)</f>
        <v>0</v>
      </c>
      <c r="N31" s="167">
        <f>IFERROR('3. Quotations Issued 2018-19'!AP20/'3. Quotations Issued 2018-19'!V20,0)</f>
        <v>0</v>
      </c>
      <c r="P31" s="113" t="s">
        <v>12</v>
      </c>
      <c r="Q31" s="114" t="s">
        <v>60</v>
      </c>
      <c r="R31" s="134"/>
      <c r="S31" s="2">
        <f>'3. Quotations Issued 2018-19'!AJ20</f>
        <v>0</v>
      </c>
      <c r="T31" s="2">
        <f>'3. Quotations Issued 2018-19'!AJ37</f>
        <v>0</v>
      </c>
      <c r="U31" s="2">
        <f>'3. Quotations Issued 2018-19'!H20</f>
        <v>0</v>
      </c>
      <c r="V31" s="2">
        <f>'3. Quotations Issued 2018-19'!H37+'3. Quotations Issued 2018-19'!N20</f>
        <v>0</v>
      </c>
      <c r="W31" s="25" t="str">
        <f t="shared" si="12"/>
        <v>-</v>
      </c>
      <c r="X31" s="1" t="str">
        <f t="shared" si="13"/>
        <v>-</v>
      </c>
      <c r="Y31" s="1" t="str">
        <f t="shared" si="14"/>
        <v>-</v>
      </c>
      <c r="Z31" s="1" t="str">
        <f t="shared" si="15"/>
        <v>-</v>
      </c>
    </row>
    <row r="32" spans="1:26" ht="18" customHeight="1" x14ac:dyDescent="0.35">
      <c r="A32" s="120" t="s">
        <v>13</v>
      </c>
      <c r="B32" s="114" t="s">
        <v>60</v>
      </c>
      <c r="C32" s="134"/>
      <c r="D32" s="22">
        <f>'3. Quotations Issued 2018-19'!AH21</f>
        <v>0</v>
      </c>
      <c r="E32" s="22">
        <f>'3. Quotations Issued 2018-19'!AH38</f>
        <v>0</v>
      </c>
      <c r="F32" s="22">
        <f>'3. Quotations Issued 2018-19'!F21</f>
        <v>0</v>
      </c>
      <c r="G32" s="22">
        <f>'3. Quotations Issued 2018-19'!F38+'3. Quotations Issued 2018-19'!N21</f>
        <v>0</v>
      </c>
      <c r="H32" s="23" t="str">
        <f t="shared" si="8"/>
        <v>-</v>
      </c>
      <c r="I32" s="25" t="str">
        <f t="shared" si="9"/>
        <v>-</v>
      </c>
      <c r="J32" s="23" t="str">
        <f t="shared" si="10"/>
        <v>-</v>
      </c>
      <c r="K32" s="25" t="str">
        <f t="shared" si="11"/>
        <v>-</v>
      </c>
      <c r="L32" s="167">
        <f>IFERROR('3. Quotations Issued 2018-19'!AN21/'3. Quotations Issued 2018-19'!F21,0)</f>
        <v>0</v>
      </c>
      <c r="M32" s="167">
        <f>IFERROR('3. Quotations Issued 2018-19'!AO21/'3. Quotations Issued 2018-19'!N21,0)</f>
        <v>0</v>
      </c>
      <c r="N32" s="167">
        <f>IFERROR('3. Quotations Issued 2018-19'!AP21/'3. Quotations Issued 2018-19'!V21,0)</f>
        <v>0</v>
      </c>
      <c r="P32" s="113" t="s">
        <v>13</v>
      </c>
      <c r="Q32" s="114" t="s">
        <v>60</v>
      </c>
      <c r="R32" s="134"/>
      <c r="S32" s="2">
        <f>'3. Quotations Issued 2018-19'!AJ21</f>
        <v>0</v>
      </c>
      <c r="T32" s="2">
        <f>'3. Quotations Issued 2018-19'!AJ38</f>
        <v>0</v>
      </c>
      <c r="U32" s="2">
        <f>'3. Quotations Issued 2018-19'!H21</f>
        <v>0</v>
      </c>
      <c r="V32" s="2">
        <f>'3. Quotations Issued 2018-19'!H38+'3. Quotations Issued 2018-19'!N21</f>
        <v>0</v>
      </c>
      <c r="W32" s="25" t="str">
        <f t="shared" si="12"/>
        <v>-</v>
      </c>
      <c r="X32" s="1" t="str">
        <f t="shared" si="13"/>
        <v>-</v>
      </c>
      <c r="Y32" s="1" t="str">
        <f t="shared" si="14"/>
        <v>-</v>
      </c>
      <c r="Z32" s="1" t="str">
        <f t="shared" si="15"/>
        <v>-</v>
      </c>
    </row>
    <row r="34" spans="1:26" ht="22" customHeight="1" x14ac:dyDescent="0.35">
      <c r="A34" s="147">
        <v>2020</v>
      </c>
      <c r="B34" s="195" t="s">
        <v>52</v>
      </c>
      <c r="C34" s="195"/>
      <c r="D34" s="195"/>
      <c r="E34" s="195"/>
      <c r="F34" s="195"/>
      <c r="G34" s="195"/>
      <c r="H34" s="195"/>
      <c r="I34" s="195"/>
      <c r="J34" s="195"/>
      <c r="K34" s="195"/>
      <c r="L34" s="195"/>
      <c r="M34" s="195"/>
      <c r="N34" s="195"/>
      <c r="Q34" s="195" t="s">
        <v>83</v>
      </c>
      <c r="R34" s="195"/>
      <c r="S34" s="195"/>
      <c r="T34" s="195"/>
      <c r="U34" s="195"/>
      <c r="V34" s="195"/>
      <c r="W34" s="195"/>
      <c r="X34" s="195"/>
      <c r="Y34" s="195"/>
      <c r="Z34" s="195"/>
    </row>
    <row r="35" spans="1:26" ht="120.5" x14ac:dyDescent="0.35">
      <c r="A35" s="119" t="s">
        <v>72</v>
      </c>
      <c r="B35" s="119" t="s">
        <v>73</v>
      </c>
      <c r="C35" s="89" t="s">
        <v>99</v>
      </c>
      <c r="D35" s="177" t="s">
        <v>148</v>
      </c>
      <c r="E35" s="177" t="s">
        <v>149</v>
      </c>
      <c r="F35" s="177" t="s">
        <v>150</v>
      </c>
      <c r="G35" s="177" t="s">
        <v>151</v>
      </c>
      <c r="H35" s="177" t="s">
        <v>0</v>
      </c>
      <c r="I35" s="177" t="s">
        <v>114</v>
      </c>
      <c r="J35" s="177" t="s">
        <v>1</v>
      </c>
      <c r="K35" s="177" t="s">
        <v>115</v>
      </c>
      <c r="L35" s="177" t="s">
        <v>152</v>
      </c>
      <c r="M35" s="177" t="s">
        <v>153</v>
      </c>
      <c r="N35" s="177" t="s">
        <v>154</v>
      </c>
      <c r="P35" s="119" t="s">
        <v>72</v>
      </c>
      <c r="Q35" s="119" t="s">
        <v>73</v>
      </c>
      <c r="R35" s="89" t="s">
        <v>99</v>
      </c>
      <c r="S35" s="177" t="s">
        <v>155</v>
      </c>
      <c r="T35" s="164" t="s">
        <v>117</v>
      </c>
      <c r="U35" s="83" t="s">
        <v>57</v>
      </c>
      <c r="V35" s="165" t="s">
        <v>119</v>
      </c>
      <c r="W35" s="83" t="s">
        <v>55</v>
      </c>
      <c r="X35" s="165" t="s">
        <v>121</v>
      </c>
      <c r="Y35" s="165" t="s">
        <v>116</v>
      </c>
      <c r="Z35" s="165" t="s">
        <v>90</v>
      </c>
    </row>
    <row r="36" spans="1:26" x14ac:dyDescent="0.35">
      <c r="A36" s="121" t="s">
        <v>4</v>
      </c>
      <c r="B36" s="114" t="s">
        <v>40</v>
      </c>
      <c r="C36" s="36"/>
      <c r="D36" s="24">
        <f>'4. Quotations Issued 2019-20'!AH10</f>
        <v>0</v>
      </c>
      <c r="E36" s="24">
        <f>'4. Quotations Issued 2019-20'!AH27</f>
        <v>0</v>
      </c>
      <c r="F36" s="24">
        <f>'4. Quotations Issued 2019-20'!F10</f>
        <v>0</v>
      </c>
      <c r="G36" s="24">
        <f>'4. Quotations Issued 2019-20'!F27+'4. Quotations Issued 2019-20'!N10</f>
        <v>0</v>
      </c>
      <c r="H36" s="25" t="str">
        <f>IFERROR(E36/(D36+E36),"-")</f>
        <v>-</v>
      </c>
      <c r="I36" s="25" t="str">
        <f>IFERROR(D36/(D36+E36),"-")</f>
        <v>-</v>
      </c>
      <c r="J36" s="25" t="str">
        <f>IFERROR(G36/(F36+G36),"-")</f>
        <v>-</v>
      </c>
      <c r="K36" s="25" t="str">
        <f>IFERROR(F36/(F36+G36),"-")</f>
        <v>-</v>
      </c>
      <c r="L36" s="167">
        <f>IFERROR('4. Quotations Issued 2019-20'!AN10/'4. Quotations Issued 2019-20'!F10,0)</f>
        <v>0</v>
      </c>
      <c r="M36" s="167">
        <f>IFERROR('4. Quotations Issued 2019-20'!AO10/'4. Quotations Issued 2019-20'!N10,0)</f>
        <v>0</v>
      </c>
      <c r="N36" s="167">
        <f>IFERROR('2. Quotations Issued 2017-18'!AP10/'2. Quotations Issued 2017-18'!V10,0)</f>
        <v>0</v>
      </c>
      <c r="P36" s="113" t="s">
        <v>4</v>
      </c>
      <c r="Q36" s="114" t="s">
        <v>40</v>
      </c>
      <c r="R36" s="134"/>
      <c r="S36" s="2">
        <f>'4. Quotations Issued 2019-20'!AJ10</f>
        <v>0</v>
      </c>
      <c r="T36" s="2">
        <f>'4. Quotations Issued 2019-20'!AJ27</f>
        <v>0</v>
      </c>
      <c r="U36" s="26">
        <f>'4. Quotations Issued 2019-20'!H10</f>
        <v>0</v>
      </c>
      <c r="V36" s="2">
        <f>'4. Quotations Issued 2019-20'!H27+'4. Quotations Issued 2019-20'!N10</f>
        <v>0</v>
      </c>
      <c r="W36" s="25" t="str">
        <f>IFERROR(T36/(S36+T36),"-")</f>
        <v>-</v>
      </c>
      <c r="X36" s="1" t="str">
        <f>IFERROR(S36/(T36+S36),"-")</f>
        <v>-</v>
      </c>
      <c r="Y36" s="1" t="str">
        <f>IFERROR(V36/(U36+V36),"-")</f>
        <v>-</v>
      </c>
      <c r="Z36" s="1" t="str">
        <f>IFERROR(U36/(V36+U36),"-")</f>
        <v>-</v>
      </c>
    </row>
    <row r="37" spans="1:26" x14ac:dyDescent="0.35">
      <c r="A37" s="121" t="s">
        <v>5</v>
      </c>
      <c r="B37" s="114" t="s">
        <v>41</v>
      </c>
      <c r="C37" s="36"/>
      <c r="D37" s="24">
        <f>'4. Quotations Issued 2019-20'!AH11</f>
        <v>0</v>
      </c>
      <c r="E37" s="24">
        <f>'4. Quotations Issued 2019-20'!AH28</f>
        <v>0</v>
      </c>
      <c r="F37" s="24">
        <f>'4. Quotations Issued 2019-20'!F11</f>
        <v>0</v>
      </c>
      <c r="G37" s="24">
        <f>'4. Quotations Issued 2019-20'!F28+'4. Quotations Issued 2019-20'!N11</f>
        <v>0</v>
      </c>
      <c r="H37" s="25" t="str">
        <f t="shared" ref="H37:H47" si="16">IFERROR(E37/(D37+E37),"-")</f>
        <v>-</v>
      </c>
      <c r="I37" s="25" t="str">
        <f t="shared" ref="I37:I47" si="17">IFERROR(D37/(D37+E37),"-")</f>
        <v>-</v>
      </c>
      <c r="J37" s="25" t="str">
        <f t="shared" ref="J37:J47" si="18">IFERROR(G37/(F37+G37),"-")</f>
        <v>-</v>
      </c>
      <c r="K37" s="25" t="str">
        <f t="shared" ref="K37:K47" si="19">IFERROR(F37/(F37+G37),"-")</f>
        <v>-</v>
      </c>
      <c r="L37" s="167">
        <f>IFERROR('4. Quotations Issued 2019-20'!AN11/'4. Quotations Issued 2019-20'!F11,0)</f>
        <v>0</v>
      </c>
      <c r="M37" s="167">
        <f>IFERROR('4. Quotations Issued 2019-20'!AO11/'4. Quotations Issued 2019-20'!N11,0)</f>
        <v>0</v>
      </c>
      <c r="N37" s="167">
        <f>IFERROR('2. Quotations Issued 2017-18'!AP11/'2. Quotations Issued 2017-18'!V11,0)</f>
        <v>0</v>
      </c>
      <c r="P37" s="113" t="s">
        <v>5</v>
      </c>
      <c r="Q37" s="114" t="s">
        <v>41</v>
      </c>
      <c r="R37" s="134"/>
      <c r="S37" s="2">
        <f>'4. Quotations Issued 2019-20'!AJ11</f>
        <v>0</v>
      </c>
      <c r="T37" s="2">
        <f>'4. Quotations Issued 2019-20'!AJ28</f>
        <v>0</v>
      </c>
      <c r="U37" s="26">
        <f>'4. Quotations Issued 2019-20'!H11</f>
        <v>0</v>
      </c>
      <c r="V37" s="2">
        <f>'4. Quotations Issued 2019-20'!H28+'4. Quotations Issued 2019-20'!N11</f>
        <v>0</v>
      </c>
      <c r="W37" s="25" t="str">
        <f t="shared" ref="W37:W47" si="20">IFERROR(T37/(S37+T37),"-")</f>
        <v>-</v>
      </c>
      <c r="X37" s="1" t="str">
        <f t="shared" ref="X37:X47" si="21">IFERROR(S37/(T37+S37),"-")</f>
        <v>-</v>
      </c>
      <c r="Y37" s="1" t="str">
        <f t="shared" ref="Y37:Y47" si="22">IFERROR(V37/(U37+V37),"-")</f>
        <v>-</v>
      </c>
      <c r="Z37" s="1" t="str">
        <f t="shared" ref="Z37:Z47" si="23">IFERROR(U37/(V37+U37),"-")</f>
        <v>-</v>
      </c>
    </row>
    <row r="38" spans="1:26" x14ac:dyDescent="0.35">
      <c r="A38" s="121" t="s">
        <v>6</v>
      </c>
      <c r="B38" s="114" t="s">
        <v>41</v>
      </c>
      <c r="C38" s="36"/>
      <c r="D38" s="24">
        <f>'4. Quotations Issued 2019-20'!AH12</f>
        <v>0</v>
      </c>
      <c r="E38" s="24">
        <f>'4. Quotations Issued 2019-20'!AH29</f>
        <v>0</v>
      </c>
      <c r="F38" s="24">
        <f>'4. Quotations Issued 2019-20'!F12</f>
        <v>0</v>
      </c>
      <c r="G38" s="24">
        <f>'4. Quotations Issued 2019-20'!F29+'4. Quotations Issued 2019-20'!N12</f>
        <v>0</v>
      </c>
      <c r="H38" s="25" t="str">
        <f t="shared" si="16"/>
        <v>-</v>
      </c>
      <c r="I38" s="25" t="str">
        <f t="shared" si="17"/>
        <v>-</v>
      </c>
      <c r="J38" s="25" t="str">
        <f t="shared" si="18"/>
        <v>-</v>
      </c>
      <c r="K38" s="25" t="str">
        <f t="shared" si="19"/>
        <v>-</v>
      </c>
      <c r="L38" s="167">
        <f>IFERROR('4. Quotations Issued 2019-20'!AN12/'4. Quotations Issued 2019-20'!F12,0)</f>
        <v>0</v>
      </c>
      <c r="M38" s="167">
        <f>IFERROR('4. Quotations Issued 2019-20'!AO12/'4. Quotations Issued 2019-20'!N12,0)</f>
        <v>0</v>
      </c>
      <c r="N38" s="167">
        <f>IFERROR('2. Quotations Issued 2017-18'!AP12/'2. Quotations Issued 2017-18'!V12,0)</f>
        <v>0</v>
      </c>
      <c r="P38" s="113" t="s">
        <v>6</v>
      </c>
      <c r="Q38" s="114" t="s">
        <v>41</v>
      </c>
      <c r="R38" s="134"/>
      <c r="S38" s="2">
        <f>'4. Quotations Issued 2019-20'!AJ12</f>
        <v>0</v>
      </c>
      <c r="T38" s="2">
        <f>'4. Quotations Issued 2019-20'!AJ29</f>
        <v>0</v>
      </c>
      <c r="U38" s="26">
        <f>'4. Quotations Issued 2019-20'!H12</f>
        <v>0</v>
      </c>
      <c r="V38" s="2">
        <f>'4. Quotations Issued 2019-20'!H29+'4. Quotations Issued 2019-20'!N12</f>
        <v>0</v>
      </c>
      <c r="W38" s="25" t="str">
        <f t="shared" si="20"/>
        <v>-</v>
      </c>
      <c r="X38" s="1" t="str">
        <f t="shared" si="21"/>
        <v>-</v>
      </c>
      <c r="Y38" s="1" t="str">
        <f t="shared" si="22"/>
        <v>-</v>
      </c>
      <c r="Z38" s="1" t="str">
        <f t="shared" si="23"/>
        <v>-</v>
      </c>
    </row>
    <row r="39" spans="1:26" ht="18" customHeight="1" x14ac:dyDescent="0.35">
      <c r="A39" s="121" t="s">
        <v>7</v>
      </c>
      <c r="B39" s="114" t="s">
        <v>74</v>
      </c>
      <c r="C39" s="36"/>
      <c r="D39" s="24">
        <f>'4. Quotations Issued 2019-20'!AH13</f>
        <v>0</v>
      </c>
      <c r="E39" s="24">
        <f>'4. Quotations Issued 2019-20'!AH30</f>
        <v>0</v>
      </c>
      <c r="F39" s="24">
        <f>'4. Quotations Issued 2019-20'!F13</f>
        <v>0</v>
      </c>
      <c r="G39" s="24">
        <f>'4. Quotations Issued 2019-20'!F30+'4. Quotations Issued 2019-20'!N13</f>
        <v>0</v>
      </c>
      <c r="H39" s="25" t="str">
        <f t="shared" si="16"/>
        <v>-</v>
      </c>
      <c r="I39" s="25" t="str">
        <f t="shared" si="17"/>
        <v>-</v>
      </c>
      <c r="J39" s="25" t="str">
        <f t="shared" si="18"/>
        <v>-</v>
      </c>
      <c r="K39" s="25" t="str">
        <f t="shared" si="19"/>
        <v>-</v>
      </c>
      <c r="L39" s="167">
        <f>IFERROR('4. Quotations Issued 2019-20'!AN13/'4. Quotations Issued 2019-20'!F13,0)</f>
        <v>0</v>
      </c>
      <c r="M39" s="167">
        <f>IFERROR('4. Quotations Issued 2019-20'!AO13/'4. Quotations Issued 2019-20'!N13,0)</f>
        <v>0</v>
      </c>
      <c r="N39" s="167">
        <f>IFERROR('2. Quotations Issued 2017-18'!AP13/'2. Quotations Issued 2017-18'!V13,0)</f>
        <v>0</v>
      </c>
      <c r="P39" s="113" t="s">
        <v>7</v>
      </c>
      <c r="Q39" s="114" t="s">
        <v>74</v>
      </c>
      <c r="R39" s="134"/>
      <c r="S39" s="2">
        <f>'4. Quotations Issued 2019-20'!AJ13</f>
        <v>0</v>
      </c>
      <c r="T39" s="2">
        <f>'4. Quotations Issued 2019-20'!AJ30</f>
        <v>0</v>
      </c>
      <c r="U39" s="26">
        <f>'4. Quotations Issued 2019-20'!H13</f>
        <v>0</v>
      </c>
      <c r="V39" s="2">
        <f>'4. Quotations Issued 2019-20'!H30+'4. Quotations Issued 2019-20'!N13</f>
        <v>0</v>
      </c>
      <c r="W39" s="25" t="str">
        <f t="shared" si="20"/>
        <v>-</v>
      </c>
      <c r="X39" s="1" t="str">
        <f t="shared" si="21"/>
        <v>-</v>
      </c>
      <c r="Y39" s="1" t="str">
        <f t="shared" si="22"/>
        <v>-</v>
      </c>
      <c r="Z39" s="1" t="str">
        <f t="shared" si="23"/>
        <v>-</v>
      </c>
    </row>
    <row r="40" spans="1:26" ht="17" customHeight="1" x14ac:dyDescent="0.35">
      <c r="A40" s="121" t="s">
        <v>8</v>
      </c>
      <c r="B40" s="114" t="s">
        <v>74</v>
      </c>
      <c r="C40" s="36"/>
      <c r="D40" s="24">
        <f>'4. Quotations Issued 2019-20'!AH14</f>
        <v>0</v>
      </c>
      <c r="E40" s="24">
        <f>'4. Quotations Issued 2019-20'!AH31</f>
        <v>0</v>
      </c>
      <c r="F40" s="24">
        <f>'4. Quotations Issued 2019-20'!F14</f>
        <v>0</v>
      </c>
      <c r="G40" s="24">
        <f>'4. Quotations Issued 2019-20'!F31+'4. Quotations Issued 2019-20'!N14</f>
        <v>0</v>
      </c>
      <c r="H40" s="25" t="str">
        <f t="shared" si="16"/>
        <v>-</v>
      </c>
      <c r="I40" s="25" t="str">
        <f t="shared" si="17"/>
        <v>-</v>
      </c>
      <c r="J40" s="25" t="str">
        <f t="shared" si="18"/>
        <v>-</v>
      </c>
      <c r="K40" s="25" t="str">
        <f t="shared" si="19"/>
        <v>-</v>
      </c>
      <c r="L40" s="167">
        <f>IFERROR('4. Quotations Issued 2019-20'!AN14/'4. Quotations Issued 2019-20'!F14,0)</f>
        <v>0</v>
      </c>
      <c r="M40" s="167">
        <f>IFERROR('4. Quotations Issued 2019-20'!AO14/'4. Quotations Issued 2019-20'!N14,0)</f>
        <v>0</v>
      </c>
      <c r="N40" s="167">
        <f>IFERROR('2. Quotations Issued 2017-18'!AP14/'2. Quotations Issued 2017-18'!V14,0)</f>
        <v>0</v>
      </c>
      <c r="P40" s="113" t="s">
        <v>8</v>
      </c>
      <c r="Q40" s="114" t="s">
        <v>74</v>
      </c>
      <c r="R40" s="134"/>
      <c r="S40" s="2">
        <f>'4. Quotations Issued 2019-20'!AJ14</f>
        <v>0</v>
      </c>
      <c r="T40" s="2">
        <f>'4. Quotations Issued 2019-20'!AJ31</f>
        <v>0</v>
      </c>
      <c r="U40" s="26">
        <f>'4. Quotations Issued 2019-20'!H14</f>
        <v>0</v>
      </c>
      <c r="V40" s="2">
        <f>'4. Quotations Issued 2019-20'!H31+'4. Quotations Issued 2019-20'!N14</f>
        <v>0</v>
      </c>
      <c r="W40" s="25" t="str">
        <f t="shared" si="20"/>
        <v>-</v>
      </c>
      <c r="X40" s="1" t="str">
        <f t="shared" si="21"/>
        <v>-</v>
      </c>
      <c r="Y40" s="1" t="str">
        <f t="shared" si="22"/>
        <v>-</v>
      </c>
      <c r="Z40" s="1" t="str">
        <f t="shared" si="23"/>
        <v>-</v>
      </c>
    </row>
    <row r="41" spans="1:26" ht="15" customHeight="1" x14ac:dyDescent="0.35">
      <c r="A41" s="121" t="s">
        <v>9</v>
      </c>
      <c r="B41" s="114" t="s">
        <v>74</v>
      </c>
      <c r="C41" s="36"/>
      <c r="D41" s="24">
        <f>'4. Quotations Issued 2019-20'!AH15</f>
        <v>0</v>
      </c>
      <c r="E41" s="24">
        <f>'4. Quotations Issued 2019-20'!AH32</f>
        <v>0</v>
      </c>
      <c r="F41" s="24">
        <f>'4. Quotations Issued 2019-20'!F15</f>
        <v>0</v>
      </c>
      <c r="G41" s="24">
        <f>'4. Quotations Issued 2019-20'!F32+'4. Quotations Issued 2019-20'!N15</f>
        <v>0</v>
      </c>
      <c r="H41" s="25" t="str">
        <f t="shared" si="16"/>
        <v>-</v>
      </c>
      <c r="I41" s="25" t="str">
        <f t="shared" si="17"/>
        <v>-</v>
      </c>
      <c r="J41" s="25" t="str">
        <f t="shared" si="18"/>
        <v>-</v>
      </c>
      <c r="K41" s="25" t="str">
        <f t="shared" si="19"/>
        <v>-</v>
      </c>
      <c r="L41" s="167">
        <f>IFERROR('4. Quotations Issued 2019-20'!AN15/'4. Quotations Issued 2019-20'!F15,0)</f>
        <v>0</v>
      </c>
      <c r="M41" s="167">
        <f>IFERROR('4. Quotations Issued 2019-20'!AO15/'4. Quotations Issued 2019-20'!N15,0)</f>
        <v>0</v>
      </c>
      <c r="N41" s="167">
        <f>IFERROR('2. Quotations Issued 2017-18'!AP15/'2. Quotations Issued 2017-18'!V15,0)</f>
        <v>0</v>
      </c>
      <c r="P41" s="113" t="s">
        <v>9</v>
      </c>
      <c r="Q41" s="114" t="s">
        <v>74</v>
      </c>
      <c r="R41" s="134"/>
      <c r="S41" s="2">
        <f>'4. Quotations Issued 2019-20'!AJ15</f>
        <v>0</v>
      </c>
      <c r="T41" s="2">
        <f>'4. Quotations Issued 2019-20'!AJ32</f>
        <v>0</v>
      </c>
      <c r="U41" s="26">
        <f>'4. Quotations Issued 2019-20'!H15</f>
        <v>0</v>
      </c>
      <c r="V41" s="2">
        <f>'4. Quotations Issued 2019-20'!H32+'4. Quotations Issued 2019-20'!N15</f>
        <v>0</v>
      </c>
      <c r="W41" s="25" t="str">
        <f t="shared" si="20"/>
        <v>-</v>
      </c>
      <c r="X41" s="1" t="str">
        <f t="shared" si="21"/>
        <v>-</v>
      </c>
      <c r="Y41" s="1" t="str">
        <f t="shared" si="22"/>
        <v>-</v>
      </c>
      <c r="Z41" s="1" t="str">
        <f t="shared" si="23"/>
        <v>-</v>
      </c>
    </row>
    <row r="42" spans="1:26" ht="27" x14ac:dyDescent="0.35">
      <c r="A42" s="121" t="s">
        <v>10</v>
      </c>
      <c r="B42" s="114" t="s">
        <v>75</v>
      </c>
      <c r="C42" s="36"/>
      <c r="D42" s="24">
        <f>'4. Quotations Issued 2019-20'!AH16</f>
        <v>0</v>
      </c>
      <c r="E42" s="24">
        <f>'4. Quotations Issued 2019-20'!AH33</f>
        <v>0</v>
      </c>
      <c r="F42" s="24">
        <f>'4. Quotations Issued 2019-20'!F16</f>
        <v>0</v>
      </c>
      <c r="G42" s="24">
        <f>'4. Quotations Issued 2019-20'!F33+'4. Quotations Issued 2019-20'!N16</f>
        <v>0</v>
      </c>
      <c r="H42" s="25" t="str">
        <f t="shared" si="16"/>
        <v>-</v>
      </c>
      <c r="I42" s="25" t="str">
        <f t="shared" si="17"/>
        <v>-</v>
      </c>
      <c r="J42" s="25" t="str">
        <f t="shared" si="18"/>
        <v>-</v>
      </c>
      <c r="K42" s="25" t="str">
        <f t="shared" si="19"/>
        <v>-</v>
      </c>
      <c r="L42" s="167">
        <f>IFERROR('4. Quotations Issued 2019-20'!AN16/'4. Quotations Issued 2019-20'!F16,0)</f>
        <v>0</v>
      </c>
      <c r="M42" s="167">
        <f>IFERROR('4. Quotations Issued 2019-20'!AO16/'4. Quotations Issued 2019-20'!N16,0)</f>
        <v>0</v>
      </c>
      <c r="N42" s="167">
        <f>IFERROR('2. Quotations Issued 2017-18'!AP16/'2. Quotations Issued 2017-18'!V16,0)</f>
        <v>0</v>
      </c>
      <c r="P42" s="113" t="s">
        <v>10</v>
      </c>
      <c r="Q42" s="114" t="s">
        <v>75</v>
      </c>
      <c r="R42" s="134"/>
      <c r="S42" s="2">
        <f>'4. Quotations Issued 2019-20'!AJ16</f>
        <v>0</v>
      </c>
      <c r="T42" s="2">
        <f>'4. Quotations Issued 2019-20'!AJ33</f>
        <v>0</v>
      </c>
      <c r="U42" s="26">
        <f>'4. Quotations Issued 2019-20'!H16</f>
        <v>0</v>
      </c>
      <c r="V42" s="2">
        <f>'4. Quotations Issued 2019-20'!H33+'4. Quotations Issued 2019-20'!N16</f>
        <v>0</v>
      </c>
      <c r="W42" s="25" t="str">
        <f t="shared" si="20"/>
        <v>-</v>
      </c>
      <c r="X42" s="1" t="str">
        <f t="shared" si="21"/>
        <v>-</v>
      </c>
      <c r="Y42" s="1" t="str">
        <f t="shared" si="22"/>
        <v>-</v>
      </c>
      <c r="Z42" s="1" t="str">
        <f t="shared" si="23"/>
        <v>-</v>
      </c>
    </row>
    <row r="43" spans="1:26" ht="27" x14ac:dyDescent="0.35">
      <c r="A43" s="121" t="s">
        <v>11</v>
      </c>
      <c r="B43" s="114" t="s">
        <v>75</v>
      </c>
      <c r="C43" s="36"/>
      <c r="D43" s="24">
        <f>'4. Quotations Issued 2019-20'!AH17</f>
        <v>0</v>
      </c>
      <c r="E43" s="24">
        <f>'4. Quotations Issued 2019-20'!AH34</f>
        <v>0</v>
      </c>
      <c r="F43" s="24">
        <f>'4. Quotations Issued 2019-20'!F17</f>
        <v>0</v>
      </c>
      <c r="G43" s="24">
        <f>'4. Quotations Issued 2019-20'!F34+'4. Quotations Issued 2019-20'!N17</f>
        <v>0</v>
      </c>
      <c r="H43" s="25" t="str">
        <f t="shared" si="16"/>
        <v>-</v>
      </c>
      <c r="I43" s="25" t="str">
        <f t="shared" si="17"/>
        <v>-</v>
      </c>
      <c r="J43" s="25" t="str">
        <f t="shared" si="18"/>
        <v>-</v>
      </c>
      <c r="K43" s="25" t="str">
        <f t="shared" si="19"/>
        <v>-</v>
      </c>
      <c r="L43" s="167">
        <f>IFERROR('4. Quotations Issued 2019-20'!AN17/'4. Quotations Issued 2019-20'!F17,0)</f>
        <v>0</v>
      </c>
      <c r="M43" s="167">
        <f>IFERROR('4. Quotations Issued 2019-20'!AO17/'4. Quotations Issued 2019-20'!N17,0)</f>
        <v>0</v>
      </c>
      <c r="N43" s="167">
        <f>IFERROR('2. Quotations Issued 2017-18'!AP17/'2. Quotations Issued 2017-18'!V17,0)</f>
        <v>0</v>
      </c>
      <c r="P43" s="113" t="s">
        <v>11</v>
      </c>
      <c r="Q43" s="114" t="s">
        <v>75</v>
      </c>
      <c r="R43" s="134"/>
      <c r="S43" s="2">
        <f>'4. Quotations Issued 2019-20'!AJ17</f>
        <v>0</v>
      </c>
      <c r="T43" s="2">
        <f>'4. Quotations Issued 2019-20'!AJ34</f>
        <v>0</v>
      </c>
      <c r="U43" s="26">
        <f>'4. Quotations Issued 2019-20'!H17</f>
        <v>0</v>
      </c>
      <c r="V43" s="2">
        <f>'4. Quotations Issued 2019-20'!H34+'4. Quotations Issued 2019-20'!N17</f>
        <v>0</v>
      </c>
      <c r="W43" s="25" t="str">
        <f t="shared" si="20"/>
        <v>-</v>
      </c>
      <c r="X43" s="1" t="str">
        <f t="shared" si="21"/>
        <v>-</v>
      </c>
      <c r="Y43" s="1" t="str">
        <f t="shared" si="22"/>
        <v>-</v>
      </c>
      <c r="Z43" s="1" t="str">
        <f t="shared" si="23"/>
        <v>-</v>
      </c>
    </row>
    <row r="44" spans="1:26" ht="15.5" customHeight="1" x14ac:dyDescent="0.35">
      <c r="A44" s="121" t="s">
        <v>2</v>
      </c>
      <c r="B44" s="114" t="s">
        <v>43</v>
      </c>
      <c r="C44" s="36"/>
      <c r="D44" s="24">
        <f>'4. Quotations Issued 2019-20'!AH18</f>
        <v>0</v>
      </c>
      <c r="E44" s="24">
        <f>'4. Quotations Issued 2019-20'!AH35</f>
        <v>0</v>
      </c>
      <c r="F44" s="24">
        <f>'4. Quotations Issued 2019-20'!F18</f>
        <v>0</v>
      </c>
      <c r="G44" s="24">
        <f>'4. Quotations Issued 2019-20'!F35+'4. Quotations Issued 2019-20'!N18</f>
        <v>0</v>
      </c>
      <c r="H44" s="25" t="str">
        <f t="shared" si="16"/>
        <v>-</v>
      </c>
      <c r="I44" s="25" t="str">
        <f t="shared" si="17"/>
        <v>-</v>
      </c>
      <c r="J44" s="25" t="str">
        <f t="shared" si="18"/>
        <v>-</v>
      </c>
      <c r="K44" s="25" t="str">
        <f t="shared" si="19"/>
        <v>-</v>
      </c>
      <c r="L44" s="167">
        <f>IFERROR('4. Quotations Issued 2019-20'!AN18/'4. Quotations Issued 2019-20'!F18,0)</f>
        <v>0</v>
      </c>
      <c r="M44" s="167">
        <f>IFERROR('4. Quotations Issued 2019-20'!AO18/'4. Quotations Issued 2019-20'!N18,0)</f>
        <v>0</v>
      </c>
      <c r="N44" s="167">
        <f>IFERROR('2. Quotations Issued 2017-18'!AP18/'2. Quotations Issued 2017-18'!V18,0)</f>
        <v>0</v>
      </c>
      <c r="P44" s="113" t="s">
        <v>2</v>
      </c>
      <c r="Q44" s="114" t="s">
        <v>43</v>
      </c>
      <c r="R44" s="134"/>
      <c r="S44" s="2">
        <f>'4. Quotations Issued 2019-20'!AJ18</f>
        <v>0</v>
      </c>
      <c r="T44" s="2">
        <f>'4. Quotations Issued 2019-20'!AJ35</f>
        <v>0</v>
      </c>
      <c r="U44" s="26">
        <f>'4. Quotations Issued 2019-20'!H18</f>
        <v>0</v>
      </c>
      <c r="V44" s="2">
        <f>'4. Quotations Issued 2019-20'!H35+'4. Quotations Issued 2019-20'!N18</f>
        <v>0</v>
      </c>
      <c r="W44" s="25" t="str">
        <f t="shared" si="20"/>
        <v>-</v>
      </c>
      <c r="X44" s="1" t="str">
        <f t="shared" si="21"/>
        <v>-</v>
      </c>
      <c r="Y44" s="1" t="str">
        <f t="shared" si="22"/>
        <v>-</v>
      </c>
      <c r="Z44" s="1" t="str">
        <f t="shared" si="23"/>
        <v>-</v>
      </c>
    </row>
    <row r="45" spans="1:26" ht="17" customHeight="1" x14ac:dyDescent="0.35">
      <c r="A45" s="121" t="s">
        <v>3</v>
      </c>
      <c r="B45" s="114" t="s">
        <v>60</v>
      </c>
      <c r="C45" s="36"/>
      <c r="D45" s="24">
        <f>'4. Quotations Issued 2019-20'!AH19</f>
        <v>0</v>
      </c>
      <c r="E45" s="24">
        <f>'4. Quotations Issued 2019-20'!AH36</f>
        <v>0</v>
      </c>
      <c r="F45" s="24">
        <f>'4. Quotations Issued 2019-20'!F19</f>
        <v>0</v>
      </c>
      <c r="G45" s="24">
        <f>'4. Quotations Issued 2019-20'!F36+'4. Quotations Issued 2019-20'!N19</f>
        <v>0</v>
      </c>
      <c r="H45" s="25" t="str">
        <f t="shared" si="16"/>
        <v>-</v>
      </c>
      <c r="I45" s="25" t="str">
        <f t="shared" si="17"/>
        <v>-</v>
      </c>
      <c r="J45" s="25" t="str">
        <f t="shared" si="18"/>
        <v>-</v>
      </c>
      <c r="K45" s="25" t="str">
        <f t="shared" si="19"/>
        <v>-</v>
      </c>
      <c r="L45" s="167">
        <f>IFERROR('4. Quotations Issued 2019-20'!AN19/'4. Quotations Issued 2019-20'!F19,0)</f>
        <v>0</v>
      </c>
      <c r="M45" s="167">
        <f>IFERROR('4. Quotations Issued 2019-20'!AO19/'4. Quotations Issued 2019-20'!N19,0)</f>
        <v>0</v>
      </c>
      <c r="N45" s="167">
        <f>IFERROR('2. Quotations Issued 2017-18'!AP19/'2. Quotations Issued 2017-18'!V19,0)</f>
        <v>0</v>
      </c>
      <c r="P45" s="113" t="s">
        <v>3</v>
      </c>
      <c r="Q45" s="114" t="s">
        <v>60</v>
      </c>
      <c r="R45" s="134"/>
      <c r="S45" s="2">
        <f>'4. Quotations Issued 2019-20'!AJ19</f>
        <v>0</v>
      </c>
      <c r="T45" s="2">
        <f>'4. Quotations Issued 2019-20'!AJ36</f>
        <v>0</v>
      </c>
      <c r="U45" s="26">
        <f>'4. Quotations Issued 2019-20'!H19</f>
        <v>0</v>
      </c>
      <c r="V45" s="2">
        <f>'4. Quotations Issued 2019-20'!H36+'4. Quotations Issued 2019-20'!N19</f>
        <v>0</v>
      </c>
      <c r="W45" s="25" t="str">
        <f t="shared" si="20"/>
        <v>-</v>
      </c>
      <c r="X45" s="1" t="str">
        <f t="shared" si="21"/>
        <v>-</v>
      </c>
      <c r="Y45" s="1" t="str">
        <f t="shared" si="22"/>
        <v>-</v>
      </c>
      <c r="Z45" s="1" t="str">
        <f t="shared" si="23"/>
        <v>-</v>
      </c>
    </row>
    <row r="46" spans="1:26" ht="17" customHeight="1" x14ac:dyDescent="0.35">
      <c r="A46" s="121" t="s">
        <v>12</v>
      </c>
      <c r="B46" s="114" t="s">
        <v>60</v>
      </c>
      <c r="C46" s="36"/>
      <c r="D46" s="24">
        <f>'4. Quotations Issued 2019-20'!AH20</f>
        <v>0</v>
      </c>
      <c r="E46" s="24">
        <f>'4. Quotations Issued 2019-20'!AH37</f>
        <v>0</v>
      </c>
      <c r="F46" s="24">
        <f>'4. Quotations Issued 2019-20'!F20</f>
        <v>0</v>
      </c>
      <c r="G46" s="24">
        <f>'4. Quotations Issued 2019-20'!F37+'4. Quotations Issued 2019-20'!N20</f>
        <v>0</v>
      </c>
      <c r="H46" s="25" t="str">
        <f t="shared" si="16"/>
        <v>-</v>
      </c>
      <c r="I46" s="25" t="str">
        <f t="shared" si="17"/>
        <v>-</v>
      </c>
      <c r="J46" s="25" t="str">
        <f t="shared" si="18"/>
        <v>-</v>
      </c>
      <c r="K46" s="25" t="str">
        <f t="shared" si="19"/>
        <v>-</v>
      </c>
      <c r="L46" s="167">
        <f>IFERROR('4. Quotations Issued 2019-20'!AN20/'4. Quotations Issued 2019-20'!F20,0)</f>
        <v>0</v>
      </c>
      <c r="M46" s="167">
        <f>IFERROR('4. Quotations Issued 2019-20'!AO20/'4. Quotations Issued 2019-20'!N20,0)</f>
        <v>0</v>
      </c>
      <c r="N46" s="167">
        <f>IFERROR('2. Quotations Issued 2017-18'!AP20/'2. Quotations Issued 2017-18'!V20,0)</f>
        <v>0</v>
      </c>
      <c r="P46" s="113" t="s">
        <v>12</v>
      </c>
      <c r="Q46" s="114" t="s">
        <v>60</v>
      </c>
      <c r="R46" s="134"/>
      <c r="S46" s="2">
        <f>'4. Quotations Issued 2019-20'!AJ20</f>
        <v>0</v>
      </c>
      <c r="T46" s="2">
        <f>'4. Quotations Issued 2019-20'!AJ37</f>
        <v>0</v>
      </c>
      <c r="U46" s="26">
        <f>'4. Quotations Issued 2019-20'!H20</f>
        <v>0</v>
      </c>
      <c r="V46" s="2">
        <f>'4. Quotations Issued 2019-20'!H37+'4. Quotations Issued 2019-20'!N20</f>
        <v>0</v>
      </c>
      <c r="W46" s="25" t="str">
        <f t="shared" si="20"/>
        <v>-</v>
      </c>
      <c r="X46" s="1" t="str">
        <f t="shared" si="21"/>
        <v>-</v>
      </c>
      <c r="Y46" s="1" t="str">
        <f t="shared" si="22"/>
        <v>-</v>
      </c>
      <c r="Z46" s="1" t="str">
        <f t="shared" si="23"/>
        <v>-</v>
      </c>
    </row>
    <row r="47" spans="1:26" ht="18" customHeight="1" x14ac:dyDescent="0.35">
      <c r="A47" s="121" t="s">
        <v>13</v>
      </c>
      <c r="B47" s="114" t="s">
        <v>60</v>
      </c>
      <c r="C47" s="36"/>
      <c r="D47" s="24">
        <f>'4. Quotations Issued 2019-20'!AH21</f>
        <v>0</v>
      </c>
      <c r="E47" s="24">
        <f>'4. Quotations Issued 2019-20'!AH38</f>
        <v>0</v>
      </c>
      <c r="F47" s="24">
        <f>'4. Quotations Issued 2019-20'!F21</f>
        <v>0</v>
      </c>
      <c r="G47" s="24">
        <f>'4. Quotations Issued 2019-20'!F38+'4. Quotations Issued 2019-20'!N21</f>
        <v>0</v>
      </c>
      <c r="H47" s="25" t="str">
        <f t="shared" si="16"/>
        <v>-</v>
      </c>
      <c r="I47" s="25" t="str">
        <f t="shared" si="17"/>
        <v>-</v>
      </c>
      <c r="J47" s="25" t="str">
        <f t="shared" si="18"/>
        <v>-</v>
      </c>
      <c r="K47" s="25" t="str">
        <f t="shared" si="19"/>
        <v>-</v>
      </c>
      <c r="L47" s="167">
        <f>IFERROR('4. Quotations Issued 2019-20'!AN21/'4. Quotations Issued 2019-20'!F21,0)</f>
        <v>0</v>
      </c>
      <c r="M47" s="167">
        <f>IFERROR('4. Quotations Issued 2019-20'!AO21/'4. Quotations Issued 2019-20'!N21,0)</f>
        <v>0</v>
      </c>
      <c r="N47" s="167">
        <f>IFERROR('2. Quotations Issued 2017-18'!AP21/'2. Quotations Issued 2017-18'!V21,0)</f>
        <v>0</v>
      </c>
      <c r="P47" s="113" t="s">
        <v>13</v>
      </c>
      <c r="Q47" s="114" t="s">
        <v>60</v>
      </c>
      <c r="R47" s="134"/>
      <c r="S47" s="2">
        <f>'4. Quotations Issued 2019-20'!AJ21</f>
        <v>0</v>
      </c>
      <c r="T47" s="2">
        <f>'4. Quotations Issued 2019-20'!AJ38</f>
        <v>0</v>
      </c>
      <c r="U47" s="26">
        <f>'4. Quotations Issued 2019-20'!H21</f>
        <v>0</v>
      </c>
      <c r="V47" s="2">
        <f>'4. Quotations Issued 2019-20'!H38+'4. Quotations Issued 2019-20'!N21</f>
        <v>0</v>
      </c>
      <c r="W47" s="25" t="str">
        <f t="shared" si="20"/>
        <v>-</v>
      </c>
      <c r="X47" s="1" t="str">
        <f t="shared" si="21"/>
        <v>-</v>
      </c>
      <c r="Y47" s="1" t="str">
        <f t="shared" si="22"/>
        <v>-</v>
      </c>
      <c r="Z47" s="1" t="str">
        <f t="shared" si="23"/>
        <v>-</v>
      </c>
    </row>
  </sheetData>
  <mergeCells count="6">
    <mergeCell ref="Q4:Z4"/>
    <mergeCell ref="Q19:Z19"/>
    <mergeCell ref="Q34:Z34"/>
    <mergeCell ref="B4:N4"/>
    <mergeCell ref="B19:N19"/>
    <mergeCell ref="B34:N3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I6:I17 I21:I32 I36:I47 J21:J32 J6:J17 J36:J47 X6:X17 Y6:Y17 X21:X27 X29:X32 X36:X47"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8575756-8774-4910-B21E-8E23F627B33C}">
          <x14:formula1>
            <xm:f>Data!$A$1:$A$3</xm:f>
          </x14:formula1>
          <xm:sqref>C6:C17 R6:R17 C21:C32 R21:R32 C36:C47 R36:R47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04FF-B920-47D6-A906-360CEB604022}">
  <sheetPr>
    <pageSetUpPr autoPageBreaks="0"/>
  </sheetPr>
  <dimension ref="A1:V40"/>
  <sheetViews>
    <sheetView showZeros="0" zoomScale="80" zoomScaleNormal="80" workbookViewId="0">
      <selection activeCell="G7" sqref="G7"/>
    </sheetView>
  </sheetViews>
  <sheetFormatPr defaultColWidth="9.08984375" defaultRowHeight="13.5" x14ac:dyDescent="0.25"/>
  <cols>
    <col min="1" max="1" width="35.90625" style="50" customWidth="1"/>
    <col min="2" max="2" width="23.6328125" style="50" customWidth="1"/>
    <col min="3" max="3" width="14.1796875" style="50" customWidth="1"/>
    <col min="4" max="4" width="13.26953125" style="50" customWidth="1"/>
    <col min="5" max="5" width="23" style="50" customWidth="1"/>
    <col min="6" max="6" width="22.453125" style="50" customWidth="1"/>
    <col min="7" max="7" width="12" style="50" customWidth="1"/>
    <col min="8" max="8" width="13.1796875" style="50" customWidth="1"/>
    <col min="9" max="9" width="13.6328125" style="50" customWidth="1"/>
    <col min="10" max="10" width="14.7265625" style="50" customWidth="1"/>
    <col min="11" max="11" width="17.26953125" style="50" customWidth="1"/>
    <col min="12" max="12" width="15" style="50" bestFit="1" customWidth="1"/>
    <col min="13" max="13" width="15" style="50" customWidth="1"/>
    <col min="14" max="14" width="5.81640625" style="50" customWidth="1"/>
    <col min="15" max="15" width="15.36328125" style="50" customWidth="1"/>
    <col min="16" max="16" width="16.81640625" style="50" customWidth="1"/>
    <col min="17" max="17" width="16.08984375" style="50" customWidth="1"/>
    <col min="18" max="18" width="14.26953125" style="50" customWidth="1"/>
    <col min="19" max="19" width="13.1796875" style="50" customWidth="1"/>
    <col min="20" max="21" width="13" style="50" customWidth="1"/>
    <col min="22" max="22" width="10.26953125" style="50" bestFit="1" customWidth="1"/>
    <col min="23" max="16384" width="9.08984375" style="50"/>
  </cols>
  <sheetData>
    <row r="1" spans="1:22" ht="17.5" x14ac:dyDescent="0.35">
      <c r="A1" s="20" t="s">
        <v>58</v>
      </c>
    </row>
    <row r="2" spans="1:22" ht="14" x14ac:dyDescent="0.3">
      <c r="A2" s="81" t="s">
        <v>171</v>
      </c>
    </row>
    <row r="4" spans="1:22" ht="19" customHeight="1" x14ac:dyDescent="0.25">
      <c r="A4" s="147">
        <v>2018</v>
      </c>
      <c r="B4" s="195" t="s">
        <v>52</v>
      </c>
      <c r="C4" s="195"/>
      <c r="D4" s="195"/>
      <c r="E4" s="195"/>
      <c r="F4" s="195"/>
      <c r="G4" s="195"/>
      <c r="H4" s="195"/>
      <c r="I4" s="195"/>
      <c r="J4" s="195"/>
      <c r="K4" s="195"/>
      <c r="L4" s="195"/>
      <c r="M4" s="195"/>
      <c r="N4" s="90"/>
      <c r="O4" s="195" t="s">
        <v>83</v>
      </c>
      <c r="P4" s="195"/>
      <c r="Q4" s="195"/>
      <c r="R4" s="195"/>
      <c r="S4" s="195"/>
      <c r="T4" s="195"/>
      <c r="U4" s="195"/>
      <c r="V4" s="195"/>
    </row>
    <row r="5" spans="1:22" ht="124.5" x14ac:dyDescent="0.25">
      <c r="A5" s="110" t="s">
        <v>77</v>
      </c>
      <c r="B5" s="110" t="s">
        <v>96</v>
      </c>
      <c r="C5" s="165" t="s">
        <v>156</v>
      </c>
      <c r="D5" s="83" t="s">
        <v>157</v>
      </c>
      <c r="E5" s="83" t="s">
        <v>158</v>
      </c>
      <c r="F5" s="165" t="s">
        <v>159</v>
      </c>
      <c r="G5" s="111" t="s">
        <v>53</v>
      </c>
      <c r="H5" s="111" t="s">
        <v>54</v>
      </c>
      <c r="I5" s="111" t="s">
        <v>56</v>
      </c>
      <c r="J5" s="83" t="s">
        <v>84</v>
      </c>
      <c r="K5" s="165" t="s">
        <v>160</v>
      </c>
      <c r="L5" s="165" t="s">
        <v>153</v>
      </c>
      <c r="M5" s="165" t="s">
        <v>154</v>
      </c>
      <c r="N5" s="14"/>
      <c r="O5" s="165" t="s">
        <v>155</v>
      </c>
      <c r="P5" s="164" t="s">
        <v>117</v>
      </c>
      <c r="Q5" s="165" t="s">
        <v>118</v>
      </c>
      <c r="R5" s="165" t="s">
        <v>119</v>
      </c>
      <c r="S5" s="165" t="s">
        <v>121</v>
      </c>
      <c r="T5" s="165" t="s">
        <v>120</v>
      </c>
      <c r="U5" s="165" t="s">
        <v>90</v>
      </c>
      <c r="V5" s="165" t="s">
        <v>116</v>
      </c>
    </row>
    <row r="6" spans="1:22" x14ac:dyDescent="0.25">
      <c r="A6" s="112" t="s">
        <v>40</v>
      </c>
      <c r="B6" s="131"/>
      <c r="C6" s="142">
        <f>'5. Sub Category Summary'!D6</f>
        <v>0</v>
      </c>
      <c r="D6" s="142">
        <f>'5. Sub Category Summary'!E6</f>
        <v>0</v>
      </c>
      <c r="E6" s="142">
        <f>'5. Sub Category Summary'!F6</f>
        <v>0</v>
      </c>
      <c r="F6" s="142">
        <f>'5. Sub Category Summary'!G6</f>
        <v>0</v>
      </c>
      <c r="G6" s="143" t="str">
        <f>IFERROR(C6/(D6+C6),"-")</f>
        <v>-</v>
      </c>
      <c r="H6" s="144" t="str">
        <f>IFERROR(D6/(C6+D6),"-")</f>
        <v>-</v>
      </c>
      <c r="I6" s="144" t="str">
        <f>IFERROR(E6/(F6+E6),"-")</f>
        <v>-</v>
      </c>
      <c r="J6" s="145" t="str">
        <f>IFERROR(F6/(E6+F6),"-")</f>
        <v>-</v>
      </c>
      <c r="K6" s="168">
        <f>'5. Sub Category Summary'!L6</f>
        <v>0</v>
      </c>
      <c r="L6" s="168">
        <f>'5. Sub Category Summary'!M6</f>
        <v>0</v>
      </c>
      <c r="M6" s="168">
        <f>'5. Sub Category Summary'!N6</f>
        <v>0</v>
      </c>
      <c r="N6" s="93"/>
      <c r="O6" s="94">
        <f>'5. Sub Category Summary'!S6</f>
        <v>0</v>
      </c>
      <c r="P6" s="95">
        <f>'5. Sub Category Summary'!T6</f>
        <v>0</v>
      </c>
      <c r="Q6" s="96">
        <f>'5. Sub Category Summary'!U6</f>
        <v>0</v>
      </c>
      <c r="R6" s="96">
        <f>'5. Sub Category Summary'!V6</f>
        <v>0</v>
      </c>
      <c r="S6" s="97" t="str">
        <f>IFERROR(O6/(O6+P6),"-")</f>
        <v>-</v>
      </c>
      <c r="T6" s="98" t="str">
        <f>IFERROR(P6/(O6+P6),"-")</f>
        <v>-</v>
      </c>
      <c r="U6" s="98" t="str">
        <f>IFERROR(Q6/(Q6+R6),"-")</f>
        <v>-</v>
      </c>
      <c r="V6" s="99" t="str">
        <f>IFERROR(R6/(Q6+R6),"-")</f>
        <v>-</v>
      </c>
    </row>
    <row r="7" spans="1:22" x14ac:dyDescent="0.25">
      <c r="A7" s="112" t="s">
        <v>41</v>
      </c>
      <c r="B7" s="131"/>
      <c r="C7" s="142">
        <f>'5. Sub Category Summary'!D7+'5. Sub Category Summary'!D8</f>
        <v>0</v>
      </c>
      <c r="D7" s="142">
        <f>'5. Sub Category Summary'!E7+'5. Sub Category Summary'!E8</f>
        <v>0</v>
      </c>
      <c r="E7" s="142">
        <f>'5. Sub Category Summary'!F7+'5. Sub Category Summary'!F8</f>
        <v>0</v>
      </c>
      <c r="F7" s="142">
        <f>'5. Sub Category Summary'!G7+'5. Sub Category Summary'!G8</f>
        <v>0</v>
      </c>
      <c r="G7" s="143" t="str">
        <f t="shared" ref="G7:G11" si="0">IFERROR(C7/(D7+C7),"-")</f>
        <v>-</v>
      </c>
      <c r="H7" s="144" t="str">
        <f t="shared" ref="H7:H11" si="1">IFERROR(D7/(C7+D7),"-")</f>
        <v>-</v>
      </c>
      <c r="I7" s="144" t="str">
        <f t="shared" ref="I7:I10" si="2">IFERROR(E7/(F7+E7),"-")</f>
        <v>-</v>
      </c>
      <c r="J7" s="145" t="str">
        <f t="shared" ref="J7:J11" si="3">IFERROR(F7/(E7+F7),"-")</f>
        <v>-</v>
      </c>
      <c r="K7" s="168">
        <f>IFERROR(('2. Quotations Issued 2017-18'!AN11+'2. Quotations Issued 2017-18'!AN12)/('2. Quotations Issued 2017-18'!F11+'2. Quotations Issued 2017-18'!F12),0)</f>
        <v>0</v>
      </c>
      <c r="L7" s="168">
        <f>IFERROR(('2. Quotations Issued 2017-18'!AO11+'2. Quotations Issued 2017-18'!AO12)/('2. Quotations Issued 2017-18'!N11+'2. Quotations Issued 2017-18'!N12),0)</f>
        <v>0</v>
      </c>
      <c r="M7" s="168">
        <f>IFERROR(('2. Quotations Issued 2017-18'!AP11+'2. Quotations Issued 2017-18'!AP12)/('2. Quotations Issued 2017-18'!V11+'2. Quotations Issued 2017-18'!V12),0)</f>
        <v>0</v>
      </c>
      <c r="N7" s="93"/>
      <c r="O7" s="94">
        <f>'5. Sub Category Summary'!S7+'5. Sub Category Summary'!S8</f>
        <v>0</v>
      </c>
      <c r="P7" s="95">
        <f>'5. Sub Category Summary'!T7+'5. Sub Category Summary'!T8</f>
        <v>0</v>
      </c>
      <c r="Q7" s="96">
        <f>'5. Sub Category Summary'!U7+'5. Sub Category Summary'!U8</f>
        <v>0</v>
      </c>
      <c r="R7" s="96">
        <f>'5. Sub Category Summary'!V7+'5. Sub Category Summary'!V8</f>
        <v>0</v>
      </c>
      <c r="S7" s="97" t="str">
        <f t="shared" ref="S7:S11" si="4">IFERROR(O7/(O7+P7),"-")</f>
        <v>-</v>
      </c>
      <c r="T7" s="98" t="str">
        <f t="shared" ref="T7:T11" si="5">IFERROR(P7/(O7+P7),"-")</f>
        <v>-</v>
      </c>
      <c r="U7" s="98" t="str">
        <f t="shared" ref="U7:U11" si="6">IFERROR(Q7/(Q7+R7),"-")</f>
        <v>-</v>
      </c>
      <c r="V7" s="99" t="str">
        <f t="shared" ref="V7:V11" si="7">IFERROR(R7/(Q7+R7),"-")</f>
        <v>-</v>
      </c>
    </row>
    <row r="8" spans="1:22" x14ac:dyDescent="0.25">
      <c r="A8" s="112" t="s">
        <v>74</v>
      </c>
      <c r="B8" s="131"/>
      <c r="C8" s="142">
        <f>'5. Sub Category Summary'!D9+'5. Sub Category Summary'!D10+'5. Sub Category Summary'!D11</f>
        <v>0</v>
      </c>
      <c r="D8" s="142">
        <f>'5. Sub Category Summary'!E9+'5. Sub Category Summary'!E10+'5. Sub Category Summary'!E11</f>
        <v>0</v>
      </c>
      <c r="E8" s="142">
        <f>'5. Sub Category Summary'!F9+'5. Sub Category Summary'!F10+'5. Sub Category Summary'!F11</f>
        <v>0</v>
      </c>
      <c r="F8" s="142">
        <f>'5. Sub Category Summary'!G9+'5. Sub Category Summary'!G10+'5. Sub Category Summary'!G11</f>
        <v>0</v>
      </c>
      <c r="G8" s="143" t="str">
        <f t="shared" si="0"/>
        <v>-</v>
      </c>
      <c r="H8" s="144" t="str">
        <f t="shared" si="1"/>
        <v>-</v>
      </c>
      <c r="I8" s="144" t="str">
        <f t="shared" si="2"/>
        <v>-</v>
      </c>
      <c r="J8" s="145" t="str">
        <f t="shared" si="3"/>
        <v>-</v>
      </c>
      <c r="K8" s="168">
        <f>IFERROR(('2. Quotations Issued 2017-18'!AN13+'2. Quotations Issued 2017-18'!AN14+'2. Quotations Issued 2017-18'!AN15)/('2. Quotations Issued 2017-18'!F13+'2. Quotations Issued 2017-18'!F14+'2. Quotations Issued 2017-18'!F15),0)</f>
        <v>0</v>
      </c>
      <c r="L8" s="168">
        <f>IFERROR(('2. Quotations Issued 2017-18'!AO13+'2. Quotations Issued 2017-18'!AO14+'2. Quotations Issued 2017-18'!AO15)/('2. Quotations Issued 2017-18'!N13+'2. Quotations Issued 2017-18'!N14+'2. Quotations Issued 2017-18'!N15),0)</f>
        <v>0</v>
      </c>
      <c r="M8" s="168">
        <f>IFERROR(('2. Quotations Issued 2017-18'!AP13+'2. Quotations Issued 2017-18'!AP14+'2. Quotations Issued 2017-18'!AP15)/('2. Quotations Issued 2017-18'!V13+'2. Quotations Issued 2017-18'!V14+'2. Quotations Issued 2017-18'!V15),0)</f>
        <v>0</v>
      </c>
      <c r="N8" s="93"/>
      <c r="O8" s="94">
        <f>'5. Sub Category Summary'!S9+'5. Sub Category Summary'!S10+'5. Sub Category Summary'!S11</f>
        <v>0</v>
      </c>
      <c r="P8" s="95">
        <f>'5. Sub Category Summary'!T9+'5. Sub Category Summary'!T10+'5. Sub Category Summary'!T11</f>
        <v>0</v>
      </c>
      <c r="Q8" s="96">
        <f>'5. Sub Category Summary'!U9+'5. Sub Category Summary'!U10+'5. Sub Category Summary'!U11</f>
        <v>0</v>
      </c>
      <c r="R8" s="96">
        <f>'5. Sub Category Summary'!V9+'5. Sub Category Summary'!V10+'5. Sub Category Summary'!V11</f>
        <v>0</v>
      </c>
      <c r="S8" s="97" t="str">
        <f t="shared" si="4"/>
        <v>-</v>
      </c>
      <c r="T8" s="98" t="str">
        <f t="shared" si="5"/>
        <v>-</v>
      </c>
      <c r="U8" s="98" t="str">
        <f t="shared" si="6"/>
        <v>-</v>
      </c>
      <c r="V8" s="99" t="str">
        <f t="shared" si="7"/>
        <v>-</v>
      </c>
    </row>
    <row r="9" spans="1:22" x14ac:dyDescent="0.25">
      <c r="A9" s="112" t="s">
        <v>75</v>
      </c>
      <c r="B9" s="131"/>
      <c r="C9" s="142">
        <f>'5. Sub Category Summary'!D12+'5. Sub Category Summary'!D13</f>
        <v>0</v>
      </c>
      <c r="D9" s="142">
        <f>'5. Sub Category Summary'!E12+'5. Sub Category Summary'!E13</f>
        <v>0</v>
      </c>
      <c r="E9" s="142">
        <f>'5. Sub Category Summary'!F12+'5. Sub Category Summary'!F13</f>
        <v>0</v>
      </c>
      <c r="F9" s="142">
        <f>'5. Sub Category Summary'!G12+'5. Sub Category Summary'!G13</f>
        <v>0</v>
      </c>
      <c r="G9" s="143" t="str">
        <f t="shared" si="0"/>
        <v>-</v>
      </c>
      <c r="H9" s="144" t="str">
        <f t="shared" si="1"/>
        <v>-</v>
      </c>
      <c r="I9" s="144" t="str">
        <f t="shared" si="2"/>
        <v>-</v>
      </c>
      <c r="J9" s="145" t="str">
        <f t="shared" si="3"/>
        <v>-</v>
      </c>
      <c r="K9" s="168">
        <f>IFERROR(('2. Quotations Issued 2017-18'!AN16+'2. Quotations Issued 2017-18'!AN17)/('2. Quotations Issued 2017-18'!F16+'2. Quotations Issued 2017-18'!F17),0)</f>
        <v>0</v>
      </c>
      <c r="L9" s="168">
        <f>IFERROR(('2. Quotations Issued 2017-18'!AO16+'2. Quotations Issued 2017-18'!AO17)/('2. Quotations Issued 2017-18'!N16+'2. Quotations Issued 2017-18'!N17),0)</f>
        <v>0</v>
      </c>
      <c r="M9" s="168">
        <f>IFERROR(('2. Quotations Issued 2017-18'!AP16+'2. Quotations Issued 2017-18'!AP17)/('2. Quotations Issued 2017-18'!V16+'2. Quotations Issued 2017-18'!V17),0)</f>
        <v>0</v>
      </c>
      <c r="N9" s="93"/>
      <c r="O9" s="94">
        <f>'5. Sub Category Summary'!S12+'5. Sub Category Summary'!S13</f>
        <v>0</v>
      </c>
      <c r="P9" s="95">
        <f>'5. Sub Category Summary'!T12+'5. Sub Category Summary'!T13</f>
        <v>0</v>
      </c>
      <c r="Q9" s="96">
        <f>'5. Sub Category Summary'!U12+'5. Sub Category Summary'!U13</f>
        <v>0</v>
      </c>
      <c r="R9" s="96">
        <f>'5. Sub Category Summary'!V12+'5. Sub Category Summary'!V13</f>
        <v>0</v>
      </c>
      <c r="S9" s="97" t="str">
        <f t="shared" si="4"/>
        <v>-</v>
      </c>
      <c r="T9" s="98" t="str">
        <f t="shared" si="5"/>
        <v>-</v>
      </c>
      <c r="U9" s="98" t="str">
        <f t="shared" si="6"/>
        <v>-</v>
      </c>
      <c r="V9" s="99" t="str">
        <f t="shared" si="7"/>
        <v>-</v>
      </c>
    </row>
    <row r="10" spans="1:22" x14ac:dyDescent="0.25">
      <c r="A10" s="112" t="s">
        <v>43</v>
      </c>
      <c r="B10" s="131"/>
      <c r="C10" s="142">
        <f>'5. Sub Category Summary'!D14</f>
        <v>0</v>
      </c>
      <c r="D10" s="142">
        <f>'5. Sub Category Summary'!E14</f>
        <v>0</v>
      </c>
      <c r="E10" s="142">
        <f>'5. Sub Category Summary'!F14</f>
        <v>0</v>
      </c>
      <c r="F10" s="142">
        <f>'5. Sub Category Summary'!G14</f>
        <v>0</v>
      </c>
      <c r="G10" s="143" t="str">
        <f t="shared" si="0"/>
        <v>-</v>
      </c>
      <c r="H10" s="144" t="str">
        <f t="shared" si="1"/>
        <v>-</v>
      </c>
      <c r="I10" s="144" t="str">
        <f t="shared" si="2"/>
        <v>-</v>
      </c>
      <c r="J10" s="145" t="str">
        <f>IFERROR(F10/(E10+F10),"-")</f>
        <v>-</v>
      </c>
      <c r="K10" s="168">
        <f>IFERROR('2. Quotations Issued 2017-18'!AN18/'2. Quotations Issued 2017-18'!F18,0)</f>
        <v>0</v>
      </c>
      <c r="L10" s="168">
        <f>IFERROR('2. Quotations Issued 2017-18'!AO18/'2. Quotations Issued 2017-18'!N18,0)</f>
        <v>0</v>
      </c>
      <c r="M10" s="168">
        <f>IFERROR('2. Quotations Issued 2017-18'!AP18/'2. Quotations Issued 2017-18'!V18,0)</f>
        <v>0</v>
      </c>
      <c r="N10" s="93"/>
      <c r="O10" s="94">
        <f>'5. Sub Category Summary'!S14</f>
        <v>0</v>
      </c>
      <c r="P10" s="95">
        <f>'5. Sub Category Summary'!T14</f>
        <v>0</v>
      </c>
      <c r="Q10" s="96">
        <f>'5. Sub Category Summary'!U14</f>
        <v>0</v>
      </c>
      <c r="R10" s="96">
        <f>'5. Sub Category Summary'!V14</f>
        <v>0</v>
      </c>
      <c r="S10" s="97" t="str">
        <f t="shared" si="4"/>
        <v>-</v>
      </c>
      <c r="T10" s="98" t="str">
        <f t="shared" si="5"/>
        <v>-</v>
      </c>
      <c r="U10" s="98" t="str">
        <f t="shared" si="6"/>
        <v>-</v>
      </c>
      <c r="V10" s="99" t="str">
        <f t="shared" si="7"/>
        <v>-</v>
      </c>
    </row>
    <row r="11" spans="1:22" x14ac:dyDescent="0.25">
      <c r="A11" s="112" t="s">
        <v>76</v>
      </c>
      <c r="B11" s="131"/>
      <c r="C11" s="142">
        <f>'5. Sub Category Summary'!D15+'5. Sub Category Summary'!D16+'5. Sub Category Summary'!D17</f>
        <v>0</v>
      </c>
      <c r="D11" s="142">
        <f>'5. Sub Category Summary'!E15+'5. Sub Category Summary'!E16+'5. Sub Category Summary'!E17</f>
        <v>0</v>
      </c>
      <c r="E11" s="142">
        <f>'5. Sub Category Summary'!F15+'5. Sub Category Summary'!F16+'5. Sub Category Summary'!F17</f>
        <v>0</v>
      </c>
      <c r="F11" s="142">
        <f>'5. Sub Category Summary'!G15+'5. Sub Category Summary'!G16+'5. Sub Category Summary'!G17</f>
        <v>0</v>
      </c>
      <c r="G11" s="143" t="str">
        <f t="shared" si="0"/>
        <v>-</v>
      </c>
      <c r="H11" s="144" t="str">
        <f t="shared" si="1"/>
        <v>-</v>
      </c>
      <c r="I11" s="144" t="str">
        <f>IFERROR(E11/(F11+E11),"-")</f>
        <v>-</v>
      </c>
      <c r="J11" s="145" t="str">
        <f t="shared" si="3"/>
        <v>-</v>
      </c>
      <c r="K11" s="168">
        <f>IFERROR(('2. Quotations Issued 2017-18'!AN19+'2. Quotations Issued 2017-18'!AN20+'2. Quotations Issued 2017-18'!AN21)/('2. Quotations Issued 2017-18'!F19+'2. Quotations Issued 2017-18'!F20+'2. Quotations Issued 2017-18'!F21),0)</f>
        <v>0</v>
      </c>
      <c r="L11" s="168">
        <f>IFERROR(('2. Quotations Issued 2017-18'!AO19+'2. Quotations Issued 2017-18'!AO20+'2. Quotations Issued 2017-18'!AO21)/('2. Quotations Issued 2017-18'!N19+'2. Quotations Issued 2017-18'!N20+'2. Quotations Issued 2017-18'!N21),0)</f>
        <v>0</v>
      </c>
      <c r="M11" s="168">
        <f>IFERROR(('2. Quotations Issued 2017-18'!AP19+'2. Quotations Issued 2017-18'!AP20+'2. Quotations Issued 2017-18'!AP21)/('2. Quotations Issued 2017-18'!V19+'2. Quotations Issued 2017-18'!V20+'2. Quotations Issued 2017-18'!V21),0)</f>
        <v>0</v>
      </c>
      <c r="N11" s="93"/>
      <c r="O11" s="94">
        <f>'5. Sub Category Summary'!S15+'5. Sub Category Summary'!S16+'5. Sub Category Summary'!S17</f>
        <v>0</v>
      </c>
      <c r="P11" s="95">
        <f>'5. Sub Category Summary'!T15+'5. Sub Category Summary'!T16+'5. Sub Category Summary'!T17</f>
        <v>0</v>
      </c>
      <c r="Q11" s="96">
        <f>'5. Sub Category Summary'!U15+'5. Sub Category Summary'!U16+'5. Sub Category Summary'!U17</f>
        <v>0</v>
      </c>
      <c r="R11" s="96">
        <f>'5. Sub Category Summary'!V15+'5. Sub Category Summary'!V16+'5. Sub Category Summary'!V17</f>
        <v>0</v>
      </c>
      <c r="S11" s="97" t="str">
        <f t="shared" si="4"/>
        <v>-</v>
      </c>
      <c r="T11" s="98" t="str">
        <f t="shared" si="5"/>
        <v>-</v>
      </c>
      <c r="U11" s="98" t="str">
        <f t="shared" si="6"/>
        <v>-</v>
      </c>
      <c r="V11" s="99" t="str">
        <f t="shared" si="7"/>
        <v>-</v>
      </c>
    </row>
    <row r="12" spans="1:22" ht="16" customHeight="1" x14ac:dyDescent="0.25">
      <c r="A12" s="112" t="s">
        <v>70</v>
      </c>
      <c r="B12" s="131"/>
      <c r="C12" s="35"/>
      <c r="D12" s="35"/>
      <c r="E12" s="107">
        <f>'2. Quotations Issued 2017-18'!AG22</f>
        <v>0</v>
      </c>
      <c r="F12" s="107">
        <f>'2. Quotations Issued 2017-18'!AG39</f>
        <v>0</v>
      </c>
      <c r="G12" s="35"/>
      <c r="H12" s="35"/>
      <c r="I12" s="35"/>
      <c r="J12" s="35"/>
      <c r="K12" s="169">
        <f>IFERROR('2. Quotations Issued 2017-18'!AK22/'6. Full Market Segment Summary'!E12,0)</f>
        <v>0</v>
      </c>
      <c r="L12" s="170"/>
      <c r="M12" s="170"/>
      <c r="N12" s="101"/>
      <c r="O12" s="35"/>
      <c r="P12" s="35"/>
      <c r="Q12" s="35"/>
      <c r="R12" s="35"/>
      <c r="S12" s="35"/>
      <c r="T12" s="35"/>
      <c r="U12" s="35"/>
      <c r="V12" s="35"/>
    </row>
    <row r="13" spans="1:22" ht="15.5" customHeight="1" x14ac:dyDescent="0.25">
      <c r="A13" s="112" t="s">
        <v>45</v>
      </c>
      <c r="B13" s="131"/>
      <c r="C13" s="35"/>
      <c r="D13" s="35"/>
      <c r="E13" s="107">
        <f>'2. Quotations Issued 2017-18'!AG23</f>
        <v>0</v>
      </c>
      <c r="F13" s="107">
        <f>'2. Quotations Issued 2017-18'!AG40</f>
        <v>0</v>
      </c>
      <c r="G13" s="35"/>
      <c r="H13" s="35"/>
      <c r="I13" s="35"/>
      <c r="J13" s="35"/>
      <c r="K13" s="169">
        <f>IFERROR('2. Quotations Issued 2017-18'!AK23/'6. Full Market Segment Summary'!E13,0)</f>
        <v>0</v>
      </c>
      <c r="L13" s="170"/>
      <c r="M13" s="170"/>
      <c r="N13" s="101"/>
      <c r="O13" s="35"/>
      <c r="P13" s="35"/>
      <c r="Q13" s="35"/>
      <c r="R13" s="35"/>
      <c r="S13" s="35"/>
      <c r="T13" s="35"/>
      <c r="U13" s="35"/>
      <c r="V13" s="35"/>
    </row>
    <row r="14" spans="1:22" ht="14.5" customHeight="1" x14ac:dyDescent="0.25">
      <c r="A14" s="112" t="s">
        <v>46</v>
      </c>
      <c r="B14" s="131"/>
      <c r="C14" s="35"/>
      <c r="D14" s="35"/>
      <c r="E14" s="107">
        <f>'2. Quotations Issued 2017-18'!AG24</f>
        <v>0</v>
      </c>
      <c r="F14" s="107">
        <f>'2. Quotations Issued 2017-18'!AG41</f>
        <v>0</v>
      </c>
      <c r="G14" s="35"/>
      <c r="H14" s="35"/>
      <c r="I14" s="35"/>
      <c r="J14" s="35"/>
      <c r="K14" s="169">
        <f>IFERROR('2. Quotations Issued 2017-18'!AK24/'6. Full Market Segment Summary'!E14,0)</f>
        <v>0</v>
      </c>
      <c r="L14" s="170"/>
      <c r="M14" s="170"/>
      <c r="N14" s="101"/>
      <c r="O14" s="35"/>
      <c r="P14" s="35"/>
      <c r="Q14" s="35"/>
      <c r="R14" s="35"/>
      <c r="S14" s="35"/>
      <c r="T14" s="35"/>
      <c r="U14" s="35"/>
      <c r="V14" s="35"/>
    </row>
    <row r="17" spans="1:22" ht="21" customHeight="1" x14ac:dyDescent="0.25">
      <c r="A17" s="147">
        <v>2019</v>
      </c>
      <c r="B17" s="195" t="s">
        <v>52</v>
      </c>
      <c r="C17" s="195"/>
      <c r="D17" s="195"/>
      <c r="E17" s="195"/>
      <c r="F17" s="195"/>
      <c r="G17" s="195"/>
      <c r="H17" s="195"/>
      <c r="I17" s="195"/>
      <c r="J17" s="195"/>
      <c r="K17" s="195"/>
      <c r="L17" s="195"/>
      <c r="M17" s="195"/>
      <c r="N17" s="90"/>
      <c r="O17" s="195" t="s">
        <v>83</v>
      </c>
      <c r="P17" s="195"/>
      <c r="Q17" s="195"/>
      <c r="R17" s="195"/>
      <c r="S17" s="195"/>
      <c r="T17" s="195"/>
      <c r="U17" s="195"/>
      <c r="V17" s="195"/>
    </row>
    <row r="18" spans="1:22" ht="104" x14ac:dyDescent="0.25">
      <c r="A18" s="110" t="s">
        <v>77</v>
      </c>
      <c r="B18" s="89" t="s">
        <v>99</v>
      </c>
      <c r="C18" s="177" t="s">
        <v>156</v>
      </c>
      <c r="D18" s="177" t="s">
        <v>157</v>
      </c>
      <c r="E18" s="177" t="s">
        <v>158</v>
      </c>
      <c r="F18" s="177" t="s">
        <v>159</v>
      </c>
      <c r="G18" s="176" t="s">
        <v>53</v>
      </c>
      <c r="H18" s="176" t="s">
        <v>54</v>
      </c>
      <c r="I18" s="176" t="s">
        <v>56</v>
      </c>
      <c r="J18" s="177" t="s">
        <v>84</v>
      </c>
      <c r="K18" s="177" t="s">
        <v>160</v>
      </c>
      <c r="L18" s="177" t="s">
        <v>153</v>
      </c>
      <c r="M18" s="177" t="s">
        <v>154</v>
      </c>
      <c r="N18" s="18"/>
      <c r="O18" s="177" t="s">
        <v>155</v>
      </c>
      <c r="P18" s="164" t="s">
        <v>117</v>
      </c>
      <c r="Q18" s="165" t="s">
        <v>118</v>
      </c>
      <c r="R18" s="165" t="s">
        <v>119</v>
      </c>
      <c r="S18" s="165" t="s">
        <v>121</v>
      </c>
      <c r="T18" s="165" t="s">
        <v>120</v>
      </c>
      <c r="U18" s="165" t="s">
        <v>90</v>
      </c>
      <c r="V18" s="165" t="s">
        <v>116</v>
      </c>
    </row>
    <row r="19" spans="1:22" x14ac:dyDescent="0.25">
      <c r="A19" s="112" t="s">
        <v>40</v>
      </c>
      <c r="B19" s="132"/>
      <c r="C19" s="102">
        <f>'5. Sub Category Summary'!D21</f>
        <v>0</v>
      </c>
      <c r="D19" s="91">
        <f>'5. Sub Category Summary'!E21</f>
        <v>0</v>
      </c>
      <c r="E19" s="91">
        <f>'5. Sub Category Summary'!F21</f>
        <v>0</v>
      </c>
      <c r="F19" s="103">
        <f>'5. Sub Category Summary'!G21</f>
        <v>0</v>
      </c>
      <c r="G19" s="104" t="str">
        <f>IFERROR(C19/(D19+C19),"-")</f>
        <v>-</v>
      </c>
      <c r="H19" s="105" t="str">
        <f>IFERROR(D19/(C19+D19),"-")</f>
        <v>-</v>
      </c>
      <c r="I19" s="106" t="str">
        <f>IFERROR(E19/(E19+F19),"-")</f>
        <v>-</v>
      </c>
      <c r="J19" s="92" t="str">
        <f>IFERROR(F19/(E19+F19),"-")</f>
        <v>-</v>
      </c>
      <c r="K19" s="171">
        <f>'5. Sub Category Summary'!L21</f>
        <v>0</v>
      </c>
      <c r="L19" s="168">
        <f>'5. Sub Category Summary'!M21</f>
        <v>0</v>
      </c>
      <c r="M19" s="168">
        <f>'5. Sub Category Summary'!N21</f>
        <v>0</v>
      </c>
      <c r="N19" s="93"/>
      <c r="O19" s="94">
        <f>'5. Sub Category Summary'!S21</f>
        <v>0</v>
      </c>
      <c r="P19" s="94">
        <f>'5. Sub Category Summary'!T21</f>
        <v>0</v>
      </c>
      <c r="Q19" s="94">
        <f>'5. Sub Category Summary'!U21</f>
        <v>0</v>
      </c>
      <c r="R19" s="94">
        <f>'5. Sub Category Summary'!V21</f>
        <v>0</v>
      </c>
      <c r="S19" s="97" t="str">
        <f>IFERROR(O19/(O19+P19),"-")</f>
        <v>-</v>
      </c>
      <c r="T19" s="98" t="str">
        <f>IFERROR(P19/(O19+P19),"-")</f>
        <v>-</v>
      </c>
      <c r="U19" s="98" t="str">
        <f>IFERROR(Q19/(Q19+R19),"-")</f>
        <v>-</v>
      </c>
      <c r="V19" s="98" t="str">
        <f>IFERROR(R19/(Q19+R19),"-")</f>
        <v>-</v>
      </c>
    </row>
    <row r="20" spans="1:22" x14ac:dyDescent="0.25">
      <c r="A20" s="112" t="s">
        <v>41</v>
      </c>
      <c r="B20" s="132"/>
      <c r="C20" s="102">
        <f>'5. Sub Category Summary'!D22+'5. Sub Category Summary'!D23</f>
        <v>0</v>
      </c>
      <c r="D20" s="91">
        <f>'5. Sub Category Summary'!E22+'5. Sub Category Summary'!E23</f>
        <v>0</v>
      </c>
      <c r="E20" s="91">
        <f>'5. Sub Category Summary'!F22+'5. Sub Category Summary'!F23</f>
        <v>0</v>
      </c>
      <c r="F20" s="103">
        <f>'5. Sub Category Summary'!G22+'5. Sub Category Summary'!G23</f>
        <v>0</v>
      </c>
      <c r="G20" s="104" t="str">
        <f t="shared" ref="G20:G24" si="8">IFERROR(C20/(D20+C20),"-")</f>
        <v>-</v>
      </c>
      <c r="H20" s="105" t="str">
        <f t="shared" ref="H20:H24" si="9">IFERROR(D20/(C20+D20),"-")</f>
        <v>-</v>
      </c>
      <c r="I20" s="106" t="str">
        <f t="shared" ref="I20:I24" si="10">IFERROR(E20/(E20+F20),"-")</f>
        <v>-</v>
      </c>
      <c r="J20" s="92" t="str">
        <f t="shared" ref="J20:J24" si="11">IFERROR(F20/(E20+F20),"-")</f>
        <v>-</v>
      </c>
      <c r="K20" s="168">
        <f>IFERROR(('3. Quotations Issued 2018-19'!AN11+'3. Quotations Issued 2018-19'!AN12)/('3. Quotations Issued 2018-19'!F11+'3. Quotations Issued 2018-19'!F12),0)</f>
        <v>0</v>
      </c>
      <c r="L20" s="168">
        <f>IFERROR(('3. Quotations Issued 2018-19'!AO11+'3. Quotations Issued 2018-19'!AO12)/('3. Quotations Issued 2018-19'!N11+'3. Quotations Issued 2018-19'!N12),0)</f>
        <v>0</v>
      </c>
      <c r="M20" s="168">
        <f>IFERROR(('3. Quotations Issued 2018-19'!AP11+'3. Quotations Issued 2018-19'!AP12)/('3. Quotations Issued 2018-19'!V11+'3. Quotations Issued 2018-19'!V12),0)</f>
        <v>0</v>
      </c>
      <c r="N20" s="93"/>
      <c r="O20" s="94">
        <f>'5. Sub Category Summary'!S22+'5. Sub Category Summary'!S23</f>
        <v>0</v>
      </c>
      <c r="P20" s="94">
        <f>'5. Sub Category Summary'!T22+'5. Sub Category Summary'!T23</f>
        <v>0</v>
      </c>
      <c r="Q20" s="94">
        <f>'5. Sub Category Summary'!U22+'5. Sub Category Summary'!U23</f>
        <v>0</v>
      </c>
      <c r="R20" s="94">
        <f>'5. Sub Category Summary'!V22+'5. Sub Category Summary'!V23</f>
        <v>0</v>
      </c>
      <c r="S20" s="97" t="str">
        <f t="shared" ref="S20:S24" si="12">IFERROR(O20/(O20+P20),"-")</f>
        <v>-</v>
      </c>
      <c r="T20" s="98" t="str">
        <f t="shared" ref="T20:T24" si="13">IFERROR(P20/(O20+P20),"-")</f>
        <v>-</v>
      </c>
      <c r="U20" s="98" t="str">
        <f t="shared" ref="U20:U24" si="14">IFERROR(Q20/(Q20+R20),"-")</f>
        <v>-</v>
      </c>
      <c r="V20" s="98" t="str">
        <f t="shared" ref="V20:V24" si="15">IFERROR(R20/(Q20+R20),"-")</f>
        <v>-</v>
      </c>
    </row>
    <row r="21" spans="1:22" x14ac:dyDescent="0.25">
      <c r="A21" s="112" t="s">
        <v>74</v>
      </c>
      <c r="B21" s="132"/>
      <c r="C21" s="102">
        <f>'5. Sub Category Summary'!D24+'5. Sub Category Summary'!D25+'5. Sub Category Summary'!D26</f>
        <v>0</v>
      </c>
      <c r="D21" s="91">
        <f>'5. Sub Category Summary'!E24+'5. Sub Category Summary'!E25+'5. Sub Category Summary'!E26</f>
        <v>0</v>
      </c>
      <c r="E21" s="91">
        <f>'5. Sub Category Summary'!F24+'5. Sub Category Summary'!F25+'5. Sub Category Summary'!F26</f>
        <v>0</v>
      </c>
      <c r="F21" s="103">
        <f>'5. Sub Category Summary'!G24+'5. Sub Category Summary'!G25+'5. Sub Category Summary'!G26</f>
        <v>0</v>
      </c>
      <c r="G21" s="104" t="str">
        <f t="shared" si="8"/>
        <v>-</v>
      </c>
      <c r="H21" s="105" t="str">
        <f t="shared" si="9"/>
        <v>-</v>
      </c>
      <c r="I21" s="106" t="str">
        <f t="shared" si="10"/>
        <v>-</v>
      </c>
      <c r="J21" s="92" t="str">
        <f t="shared" si="11"/>
        <v>-</v>
      </c>
      <c r="K21" s="168">
        <f>IFERROR(('3. Quotations Issued 2018-19'!AN13+'3. Quotations Issued 2018-19'!AN14+'3. Quotations Issued 2018-19'!AN15)/('3. Quotations Issued 2018-19'!F13+'3. Quotations Issued 2018-19'!F14+'3. Quotations Issued 2018-19'!F15),0)</f>
        <v>0</v>
      </c>
      <c r="L21" s="168">
        <f>IFERROR(('3. Quotations Issued 2018-19'!AO13+'3. Quotations Issued 2018-19'!AO14+'3. Quotations Issued 2018-19'!AO15)/('3. Quotations Issued 2018-19'!N13+'3. Quotations Issued 2018-19'!N14+'3. Quotations Issued 2018-19'!N15),0)</f>
        <v>0</v>
      </c>
      <c r="M21" s="168">
        <f>IFERROR(('3. Quotations Issued 2018-19'!AP13+'3. Quotations Issued 2018-19'!AP14+'3. Quotations Issued 2018-19'!AP15)/('3. Quotations Issued 2018-19'!V13+'3. Quotations Issued 2018-19'!V14+'3. Quotations Issued 2018-19'!V15),0)</f>
        <v>0</v>
      </c>
      <c r="N21" s="93"/>
      <c r="O21" s="94">
        <f>'5. Sub Category Summary'!S24+'5. Sub Category Summary'!S25+'5. Sub Category Summary'!S26</f>
        <v>0</v>
      </c>
      <c r="P21" s="94">
        <f>'5. Sub Category Summary'!T24+'5. Sub Category Summary'!T25+'5. Sub Category Summary'!T26</f>
        <v>0</v>
      </c>
      <c r="Q21" s="94">
        <f>'5. Sub Category Summary'!U24+'5. Sub Category Summary'!U25+'5. Sub Category Summary'!U26</f>
        <v>0</v>
      </c>
      <c r="R21" s="94">
        <f>'5. Sub Category Summary'!V24+'5. Sub Category Summary'!V25+'5. Sub Category Summary'!V26</f>
        <v>0</v>
      </c>
      <c r="S21" s="97" t="str">
        <f t="shared" si="12"/>
        <v>-</v>
      </c>
      <c r="T21" s="98" t="str">
        <f t="shared" si="13"/>
        <v>-</v>
      </c>
      <c r="U21" s="98" t="str">
        <f t="shared" si="14"/>
        <v>-</v>
      </c>
      <c r="V21" s="98" t="str">
        <f t="shared" si="15"/>
        <v>-</v>
      </c>
    </row>
    <row r="22" spans="1:22" x14ac:dyDescent="0.25">
      <c r="A22" s="112" t="s">
        <v>75</v>
      </c>
      <c r="B22" s="132"/>
      <c r="C22" s="102">
        <f>'5. Sub Category Summary'!D27+'5. Sub Category Summary'!D28</f>
        <v>0</v>
      </c>
      <c r="D22" s="91">
        <f>'5. Sub Category Summary'!E27+'5. Sub Category Summary'!E28</f>
        <v>0</v>
      </c>
      <c r="E22" s="91">
        <f>'5. Sub Category Summary'!F27+'5. Sub Category Summary'!F28</f>
        <v>0</v>
      </c>
      <c r="F22" s="103">
        <f>'5. Sub Category Summary'!G27+'5. Sub Category Summary'!G28</f>
        <v>0</v>
      </c>
      <c r="G22" s="104" t="str">
        <f t="shared" si="8"/>
        <v>-</v>
      </c>
      <c r="H22" s="105" t="str">
        <f t="shared" si="9"/>
        <v>-</v>
      </c>
      <c r="I22" s="106" t="str">
        <f t="shared" si="10"/>
        <v>-</v>
      </c>
      <c r="J22" s="92" t="str">
        <f t="shared" si="11"/>
        <v>-</v>
      </c>
      <c r="K22" s="168">
        <f>IFERROR(('3. Quotations Issued 2018-19'!AN16+'3. Quotations Issued 2018-19'!AN17)/('3. Quotations Issued 2018-19'!F16+'3. Quotations Issued 2018-19'!F17),0)</f>
        <v>0</v>
      </c>
      <c r="L22" s="168">
        <f>IFERROR(('3. Quotations Issued 2018-19'!AO16+'3. Quotations Issued 2018-19'!AO17)/('3. Quotations Issued 2018-19'!N16+'3. Quotations Issued 2018-19'!N17),0)</f>
        <v>0</v>
      </c>
      <c r="M22" s="168">
        <f>IFERROR(('3. Quotations Issued 2018-19'!AP16+'3. Quotations Issued 2018-19'!AP17)/('3. Quotations Issued 2018-19'!V16+'3. Quotations Issued 2018-19'!V17),0)</f>
        <v>0</v>
      </c>
      <c r="N22" s="93"/>
      <c r="O22" s="94">
        <f>'5. Sub Category Summary'!S27+'5. Sub Category Summary'!S28</f>
        <v>0</v>
      </c>
      <c r="P22" s="94">
        <f>'5. Sub Category Summary'!T27+'5. Sub Category Summary'!T28</f>
        <v>0</v>
      </c>
      <c r="Q22" s="94">
        <f>'5. Sub Category Summary'!U27+'5. Sub Category Summary'!U28</f>
        <v>0</v>
      </c>
      <c r="R22" s="94">
        <f>'5. Sub Category Summary'!V27+'5. Sub Category Summary'!V28</f>
        <v>0</v>
      </c>
      <c r="S22" s="97" t="str">
        <f t="shared" si="12"/>
        <v>-</v>
      </c>
      <c r="T22" s="98" t="str">
        <f t="shared" si="13"/>
        <v>-</v>
      </c>
      <c r="U22" s="98" t="str">
        <f t="shared" si="14"/>
        <v>-</v>
      </c>
      <c r="V22" s="98" t="str">
        <f t="shared" si="15"/>
        <v>-</v>
      </c>
    </row>
    <row r="23" spans="1:22" x14ac:dyDescent="0.25">
      <c r="A23" s="112" t="s">
        <v>43</v>
      </c>
      <c r="B23" s="132"/>
      <c r="C23" s="102">
        <f>'5. Sub Category Summary'!D29</f>
        <v>0</v>
      </c>
      <c r="D23" s="91">
        <f>'5. Sub Category Summary'!E29</f>
        <v>0</v>
      </c>
      <c r="E23" s="91">
        <f>'5. Sub Category Summary'!F29</f>
        <v>0</v>
      </c>
      <c r="F23" s="103">
        <f>'5. Sub Category Summary'!G29</f>
        <v>0</v>
      </c>
      <c r="G23" s="104" t="str">
        <f t="shared" si="8"/>
        <v>-</v>
      </c>
      <c r="H23" s="105" t="str">
        <f t="shared" si="9"/>
        <v>-</v>
      </c>
      <c r="I23" s="106" t="str">
        <f t="shared" si="10"/>
        <v>-</v>
      </c>
      <c r="J23" s="92" t="str">
        <f t="shared" si="11"/>
        <v>-</v>
      </c>
      <c r="K23" s="168">
        <f>IFERROR('3. Quotations Issued 2018-19'!AN18/'3. Quotations Issued 2018-19'!F18,0)</f>
        <v>0</v>
      </c>
      <c r="L23" s="168">
        <f>IFERROR('3. Quotations Issued 2018-19'!AO18/'3. Quotations Issued 2018-19'!N18,0)</f>
        <v>0</v>
      </c>
      <c r="M23" s="168">
        <f>IFERROR('3. Quotations Issued 2018-19'!AP18/'3. Quotations Issued 2018-19'!V18,0)</f>
        <v>0</v>
      </c>
      <c r="N23" s="93"/>
      <c r="O23" s="94">
        <f>'5. Sub Category Summary'!S29</f>
        <v>0</v>
      </c>
      <c r="P23" s="94">
        <f>'5. Sub Category Summary'!T29</f>
        <v>0</v>
      </c>
      <c r="Q23" s="94">
        <f>'5. Sub Category Summary'!U29</f>
        <v>0</v>
      </c>
      <c r="R23" s="94">
        <f>'5. Sub Category Summary'!V29</f>
        <v>0</v>
      </c>
      <c r="S23" s="97" t="str">
        <f t="shared" si="12"/>
        <v>-</v>
      </c>
      <c r="T23" s="98" t="str">
        <f t="shared" si="13"/>
        <v>-</v>
      </c>
      <c r="U23" s="98" t="str">
        <f t="shared" si="14"/>
        <v>-</v>
      </c>
      <c r="V23" s="98" t="str">
        <f t="shared" si="15"/>
        <v>-</v>
      </c>
    </row>
    <row r="24" spans="1:22" x14ac:dyDescent="0.25">
      <c r="A24" s="112" t="s">
        <v>76</v>
      </c>
      <c r="B24" s="132"/>
      <c r="C24" s="102">
        <f>'5. Sub Category Summary'!D30+'5. Sub Category Summary'!D31+'5. Sub Category Summary'!D32</f>
        <v>0</v>
      </c>
      <c r="D24" s="91">
        <f>'5. Sub Category Summary'!E30+'5. Sub Category Summary'!E31+'5. Sub Category Summary'!E32</f>
        <v>0</v>
      </c>
      <c r="E24" s="91">
        <f>'5. Sub Category Summary'!F30+'5. Sub Category Summary'!F31+'5. Sub Category Summary'!F32</f>
        <v>0</v>
      </c>
      <c r="F24" s="103">
        <f>'5. Sub Category Summary'!G30+'5. Sub Category Summary'!G31+'5. Sub Category Summary'!G32</f>
        <v>0</v>
      </c>
      <c r="G24" s="104" t="str">
        <f t="shared" si="8"/>
        <v>-</v>
      </c>
      <c r="H24" s="105" t="str">
        <f t="shared" si="9"/>
        <v>-</v>
      </c>
      <c r="I24" s="106" t="str">
        <f t="shared" si="10"/>
        <v>-</v>
      </c>
      <c r="J24" s="92" t="str">
        <f t="shared" si="11"/>
        <v>-</v>
      </c>
      <c r="K24" s="168">
        <f>IFERROR(('3. Quotations Issued 2018-19'!AN19+'3. Quotations Issued 2018-19'!AN20+'3. Quotations Issued 2018-19'!AN21)/('3. Quotations Issued 2018-19'!F19+'3. Quotations Issued 2018-19'!F19+'3. Quotations Issued 2018-19'!F21),0)</f>
        <v>0</v>
      </c>
      <c r="L24" s="168">
        <f>IFERROR(('3. Quotations Issued 2018-19'!AO19+'3. Quotations Issued 2018-19'!AO20+'3. Quotations Issued 2018-19'!AO21)/('3. Quotations Issued 2018-19'!N19+'3. Quotations Issued 2018-19'!N19+'3. Quotations Issued 2018-19'!N21),0)</f>
        <v>0</v>
      </c>
      <c r="M24" s="168">
        <f>IFERROR(('3. Quotations Issued 2018-19'!AP19+'3. Quotations Issued 2018-19'!AP20+'3. Quotations Issued 2018-19'!AP21)/('3. Quotations Issued 2018-19'!V19+'3. Quotations Issued 2018-19'!V19+'3. Quotations Issued 2018-19'!V21),0)</f>
        <v>0</v>
      </c>
      <c r="N24" s="93"/>
      <c r="O24" s="94">
        <f>'5. Sub Category Summary'!S30+'5. Sub Category Summary'!S31+'5. Sub Category Summary'!S32</f>
        <v>0</v>
      </c>
      <c r="P24" s="94">
        <f>'5. Sub Category Summary'!T30+'5. Sub Category Summary'!T31+'5. Sub Category Summary'!T32</f>
        <v>0</v>
      </c>
      <c r="Q24" s="94">
        <f>'5. Sub Category Summary'!U30+'5. Sub Category Summary'!U31+'5. Sub Category Summary'!U32</f>
        <v>0</v>
      </c>
      <c r="R24" s="94">
        <f>'5. Sub Category Summary'!V30+'5. Sub Category Summary'!V31+'5. Sub Category Summary'!V32</f>
        <v>0</v>
      </c>
      <c r="S24" s="97" t="str">
        <f t="shared" si="12"/>
        <v>-</v>
      </c>
      <c r="T24" s="98" t="str">
        <f t="shared" si="13"/>
        <v>-</v>
      </c>
      <c r="U24" s="98" t="str">
        <f t="shared" si="14"/>
        <v>-</v>
      </c>
      <c r="V24" s="98" t="str">
        <f t="shared" si="15"/>
        <v>-</v>
      </c>
    </row>
    <row r="25" spans="1:22" ht="14.5" x14ac:dyDescent="0.25">
      <c r="A25" s="112" t="s">
        <v>70</v>
      </c>
      <c r="B25" s="132"/>
      <c r="C25" s="35"/>
      <c r="D25" s="35"/>
      <c r="E25" s="100">
        <f>'3. Quotations Issued 2018-19'!V22</f>
        <v>0</v>
      </c>
      <c r="F25" s="100">
        <f>'3. Quotations Issued 2018-19'!R39</f>
        <v>0</v>
      </c>
      <c r="G25" s="35"/>
      <c r="H25" s="35"/>
      <c r="I25" s="35"/>
      <c r="J25" s="35"/>
      <c r="K25" s="169">
        <f>IFERROR('3. Quotations Issued 2018-19'!AK22/'6. Full Market Segment Summary'!E25,0)</f>
        <v>0</v>
      </c>
      <c r="L25" s="170"/>
      <c r="M25" s="170"/>
      <c r="N25" s="101"/>
      <c r="O25" s="35"/>
      <c r="P25" s="35"/>
      <c r="Q25" s="35"/>
      <c r="R25" s="35"/>
      <c r="S25" s="35"/>
      <c r="T25" s="35"/>
      <c r="U25" s="35"/>
      <c r="V25" s="35"/>
    </row>
    <row r="26" spans="1:22" ht="14.5" x14ac:dyDescent="0.25">
      <c r="A26" s="112" t="s">
        <v>45</v>
      </c>
      <c r="B26" s="132"/>
      <c r="C26" s="35"/>
      <c r="D26" s="35"/>
      <c r="E26" s="100">
        <f>'3. Quotations Issued 2018-19'!V23</f>
        <v>0</v>
      </c>
      <c r="F26" s="100">
        <f>'3. Quotations Issued 2018-19'!R40</f>
        <v>0</v>
      </c>
      <c r="G26" s="35"/>
      <c r="H26" s="35"/>
      <c r="I26" s="35"/>
      <c r="J26" s="35"/>
      <c r="K26" s="169">
        <f>IFERROR('3. Quotations Issued 2018-19'!AK23/'6. Full Market Segment Summary'!E26,0)</f>
        <v>0</v>
      </c>
      <c r="L26" s="170"/>
      <c r="M26" s="170"/>
      <c r="N26" s="101"/>
      <c r="O26" s="35"/>
      <c r="P26" s="35"/>
      <c r="Q26" s="35"/>
      <c r="R26" s="35"/>
      <c r="S26" s="35"/>
      <c r="T26" s="35"/>
      <c r="U26" s="35"/>
      <c r="V26" s="35"/>
    </row>
    <row r="27" spans="1:22" ht="14.5" x14ac:dyDescent="0.25">
      <c r="A27" s="112" t="s">
        <v>46</v>
      </c>
      <c r="B27" s="132"/>
      <c r="C27" s="35"/>
      <c r="D27" s="35"/>
      <c r="E27" s="100">
        <f>'3. Quotations Issued 2018-19'!V24</f>
        <v>0</v>
      </c>
      <c r="F27" s="100">
        <f>'3. Quotations Issued 2018-19'!R41</f>
        <v>0</v>
      </c>
      <c r="G27" s="35"/>
      <c r="H27" s="35"/>
      <c r="I27" s="35"/>
      <c r="J27" s="35"/>
      <c r="K27" s="169">
        <f>IFERROR('3. Quotations Issued 2018-19'!AK24/'6. Full Market Segment Summary'!E27,0)</f>
        <v>0</v>
      </c>
      <c r="L27" s="170"/>
      <c r="M27" s="170"/>
      <c r="N27" s="101"/>
      <c r="O27" s="35"/>
      <c r="P27" s="35"/>
      <c r="Q27" s="35"/>
      <c r="R27" s="35"/>
      <c r="S27" s="35"/>
      <c r="T27" s="35"/>
      <c r="U27" s="35"/>
      <c r="V27" s="35"/>
    </row>
    <row r="28" spans="1:22" x14ac:dyDescent="0.25">
      <c r="J28" s="108"/>
      <c r="K28" s="101"/>
      <c r="L28" s="101"/>
      <c r="M28" s="101"/>
      <c r="N28" s="101"/>
      <c r="O28" s="101"/>
      <c r="P28" s="101"/>
      <c r="Q28" s="101"/>
    </row>
    <row r="29" spans="1:22" x14ac:dyDescent="0.25">
      <c r="J29" s="108"/>
      <c r="K29" s="101"/>
      <c r="L29" s="101"/>
      <c r="M29" s="101"/>
      <c r="N29" s="101"/>
      <c r="O29" s="101"/>
      <c r="P29" s="101"/>
      <c r="Q29" s="101"/>
    </row>
    <row r="30" spans="1:22" ht="18" customHeight="1" x14ac:dyDescent="0.25">
      <c r="A30" s="147">
        <v>2020</v>
      </c>
      <c r="B30" s="195" t="s">
        <v>52</v>
      </c>
      <c r="C30" s="195"/>
      <c r="D30" s="195"/>
      <c r="E30" s="195"/>
      <c r="F30" s="195"/>
      <c r="G30" s="195"/>
      <c r="H30" s="195"/>
      <c r="I30" s="195"/>
      <c r="J30" s="195"/>
      <c r="K30" s="195"/>
      <c r="L30" s="195"/>
      <c r="M30" s="195"/>
      <c r="N30" s="90"/>
      <c r="O30" s="195" t="s">
        <v>83</v>
      </c>
      <c r="P30" s="195"/>
      <c r="Q30" s="195"/>
      <c r="R30" s="195"/>
      <c r="S30" s="195"/>
      <c r="T30" s="195"/>
      <c r="U30" s="195"/>
      <c r="V30" s="195"/>
    </row>
    <row r="31" spans="1:22" ht="104" x14ac:dyDescent="0.25">
      <c r="A31" s="110" t="s">
        <v>80</v>
      </c>
      <c r="B31" s="89" t="s">
        <v>99</v>
      </c>
      <c r="C31" s="177" t="s">
        <v>156</v>
      </c>
      <c r="D31" s="177" t="s">
        <v>157</v>
      </c>
      <c r="E31" s="177" t="s">
        <v>158</v>
      </c>
      <c r="F31" s="177" t="s">
        <v>159</v>
      </c>
      <c r="G31" s="176" t="s">
        <v>53</v>
      </c>
      <c r="H31" s="176" t="s">
        <v>54</v>
      </c>
      <c r="I31" s="176" t="s">
        <v>56</v>
      </c>
      <c r="J31" s="177" t="s">
        <v>84</v>
      </c>
      <c r="K31" s="177" t="s">
        <v>160</v>
      </c>
      <c r="L31" s="177" t="s">
        <v>153</v>
      </c>
      <c r="M31" s="177" t="s">
        <v>154</v>
      </c>
      <c r="N31" s="18"/>
      <c r="O31" s="177" t="s">
        <v>155</v>
      </c>
      <c r="P31" s="164" t="s">
        <v>117</v>
      </c>
      <c r="Q31" s="165" t="s">
        <v>118</v>
      </c>
      <c r="R31" s="165" t="s">
        <v>119</v>
      </c>
      <c r="S31" s="165" t="s">
        <v>121</v>
      </c>
      <c r="T31" s="165" t="s">
        <v>120</v>
      </c>
      <c r="U31" s="165" t="s">
        <v>90</v>
      </c>
      <c r="V31" s="165" t="s">
        <v>116</v>
      </c>
    </row>
    <row r="32" spans="1:22" x14ac:dyDescent="0.25">
      <c r="A32" s="112" t="s">
        <v>40</v>
      </c>
      <c r="B32" s="132"/>
      <c r="C32" s="102">
        <f>'5. Sub Category Summary'!D36</f>
        <v>0</v>
      </c>
      <c r="D32" s="91">
        <f>'5. Sub Category Summary'!E36</f>
        <v>0</v>
      </c>
      <c r="E32" s="91">
        <f>'5. Sub Category Summary'!F36</f>
        <v>0</v>
      </c>
      <c r="F32" s="91">
        <f>'5. Sub Category Summary'!G36</f>
        <v>0</v>
      </c>
      <c r="G32" s="109" t="str">
        <f>IFERROR(C32/(D32+C32),"-")</f>
        <v>-</v>
      </c>
      <c r="H32" s="106" t="str">
        <f>IFERROR(D32/(C32+D32),"-")</f>
        <v>-</v>
      </c>
      <c r="I32" s="106" t="str">
        <f>IFERROR(E32/(E32+F32),"-")</f>
        <v>-</v>
      </c>
      <c r="J32" s="92" t="str">
        <f>IFERROR(F32/(E32+F32),"-")</f>
        <v>-</v>
      </c>
      <c r="K32" s="171">
        <f>'5. Sub Category Summary'!L36</f>
        <v>0</v>
      </c>
      <c r="L32" s="168">
        <f>'5. Sub Category Summary'!M36</f>
        <v>0</v>
      </c>
      <c r="M32" s="168">
        <f>'5. Sub Category Summary'!N36</f>
        <v>0</v>
      </c>
      <c r="N32" s="93"/>
      <c r="O32" s="94">
        <f>'5. Sub Category Summary'!S36</f>
        <v>0</v>
      </c>
      <c r="P32" s="94">
        <f>'5. Sub Category Summary'!T36</f>
        <v>0</v>
      </c>
      <c r="Q32" s="94">
        <f>'5. Sub Category Summary'!U36</f>
        <v>0</v>
      </c>
      <c r="R32" s="94">
        <f>'5. Sub Category Summary'!V36</f>
        <v>0</v>
      </c>
      <c r="S32" s="97" t="str">
        <f>IFERROR(O32/(O32+P32),"-")</f>
        <v>-</v>
      </c>
      <c r="T32" s="98" t="str">
        <f>IFERROR(P32/(O32+P32),"-")</f>
        <v>-</v>
      </c>
      <c r="U32" s="98" t="str">
        <f>IFERROR(Q32/(Q32+R32),"-")</f>
        <v>-</v>
      </c>
      <c r="V32" s="98" t="str">
        <f>IFERROR(R32/(Q32+R32),"-")</f>
        <v>-</v>
      </c>
    </row>
    <row r="33" spans="1:22" x14ac:dyDescent="0.25">
      <c r="A33" s="112" t="s">
        <v>41</v>
      </c>
      <c r="B33" s="132"/>
      <c r="C33" s="102">
        <f>'5. Sub Category Summary'!D37+'5. Sub Category Summary'!D38</f>
        <v>0</v>
      </c>
      <c r="D33" s="91">
        <f>'5. Sub Category Summary'!E37+'5. Sub Category Summary'!E38</f>
        <v>0</v>
      </c>
      <c r="E33" s="91">
        <f>'5. Sub Category Summary'!F37+'5. Sub Category Summary'!F38</f>
        <v>0</v>
      </c>
      <c r="F33" s="91">
        <f>'5. Sub Category Summary'!G37+'5. Sub Category Summary'!G38</f>
        <v>0</v>
      </c>
      <c r="G33" s="109" t="str">
        <f t="shared" ref="G33:G37" si="16">IFERROR(C33/(D33+C33),"-")</f>
        <v>-</v>
      </c>
      <c r="H33" s="106" t="str">
        <f t="shared" ref="H33:H37" si="17">IFERROR(D33/(C33+D33),"-")</f>
        <v>-</v>
      </c>
      <c r="I33" s="106" t="str">
        <f t="shared" ref="I33:I37" si="18">IFERROR(E33/(E33+F33),"-")</f>
        <v>-</v>
      </c>
      <c r="J33" s="92" t="str">
        <f t="shared" ref="J33:J37" si="19">IFERROR(F33/(E33+F33),"-")</f>
        <v>-</v>
      </c>
      <c r="K33" s="168">
        <f>IFERROR(('4. Quotations Issued 2019-20'!AN11+'4. Quotations Issued 2019-20'!AN12)/('4. Quotations Issued 2019-20'!F11+'4. Quotations Issued 2019-20'!F12),0)</f>
        <v>0</v>
      </c>
      <c r="L33" s="168">
        <f>IFERROR(('4. Quotations Issued 2019-20'!AO11+'4. Quotations Issued 2019-20'!AO12)/('4. Quotations Issued 2019-20'!N11+'4. Quotations Issued 2019-20'!N12),0)</f>
        <v>0</v>
      </c>
      <c r="M33" s="168"/>
      <c r="N33" s="93"/>
      <c r="O33" s="94">
        <f>'5. Sub Category Summary'!S37+'5. Sub Category Summary'!S38</f>
        <v>0</v>
      </c>
      <c r="P33" s="94">
        <f>'5. Sub Category Summary'!T37+'5. Sub Category Summary'!T38</f>
        <v>0</v>
      </c>
      <c r="Q33" s="94">
        <f>'5. Sub Category Summary'!U37+'5. Sub Category Summary'!U38</f>
        <v>0</v>
      </c>
      <c r="R33" s="94">
        <f>'5. Sub Category Summary'!V37+'5. Sub Category Summary'!V38</f>
        <v>0</v>
      </c>
      <c r="S33" s="97" t="str">
        <f t="shared" ref="S33:S37" si="20">IFERROR(O33/(O33+P33),"-")</f>
        <v>-</v>
      </c>
      <c r="T33" s="98" t="str">
        <f t="shared" ref="T33:T37" si="21">IFERROR(P33/(O33+P33),"-")</f>
        <v>-</v>
      </c>
      <c r="U33" s="98" t="str">
        <f t="shared" ref="U33:U37" si="22">IFERROR(Q33/(Q33+R33),"-")</f>
        <v>-</v>
      </c>
      <c r="V33" s="98" t="str">
        <f t="shared" ref="V33:V37" si="23">IFERROR(R33/(Q33+R33),"-")</f>
        <v>-</v>
      </c>
    </row>
    <row r="34" spans="1:22" x14ac:dyDescent="0.25">
      <c r="A34" s="112" t="s">
        <v>74</v>
      </c>
      <c r="B34" s="132"/>
      <c r="C34" s="102">
        <f>'5. Sub Category Summary'!D39+'5. Sub Category Summary'!D40+'5. Sub Category Summary'!D41</f>
        <v>0</v>
      </c>
      <c r="D34" s="91">
        <f>'5. Sub Category Summary'!E39+'5. Sub Category Summary'!E40+'5. Sub Category Summary'!E41</f>
        <v>0</v>
      </c>
      <c r="E34" s="91">
        <f>'5. Sub Category Summary'!F39+'5. Sub Category Summary'!F40+'5. Sub Category Summary'!F41</f>
        <v>0</v>
      </c>
      <c r="F34" s="91">
        <f>'5. Sub Category Summary'!G39+'5. Sub Category Summary'!G40+'5. Sub Category Summary'!G41</f>
        <v>0</v>
      </c>
      <c r="G34" s="109" t="str">
        <f t="shared" si="16"/>
        <v>-</v>
      </c>
      <c r="H34" s="106" t="str">
        <f t="shared" si="17"/>
        <v>-</v>
      </c>
      <c r="I34" s="106" t="str">
        <f t="shared" si="18"/>
        <v>-</v>
      </c>
      <c r="J34" s="92" t="str">
        <f t="shared" si="19"/>
        <v>-</v>
      </c>
      <c r="K34" s="168">
        <f>IFERROR(('4. Quotations Issued 2019-20'!AN13+'4. Quotations Issued 2019-20'!AN14+'4. Quotations Issued 2019-20'!AN15)/('4. Quotations Issued 2019-20'!F13+'4. Quotations Issued 2019-20'!F14+'4. Quotations Issued 2019-20'!F15),0)</f>
        <v>0</v>
      </c>
      <c r="L34" s="168">
        <f>IFERROR(('4. Quotations Issued 2019-20'!AO13+'4. Quotations Issued 2019-20'!AO14+'4. Quotations Issued 2019-20'!AO15)/('4. Quotations Issued 2019-20'!N13+'4. Quotations Issued 2019-20'!N14+'4. Quotations Issued 2019-20'!N15),0)</f>
        <v>0</v>
      </c>
      <c r="M34" s="168"/>
      <c r="N34" s="93"/>
      <c r="O34" s="94">
        <f>'5. Sub Category Summary'!S39+'5. Sub Category Summary'!S40+'5. Sub Category Summary'!S41</f>
        <v>0</v>
      </c>
      <c r="P34" s="94">
        <f>'5. Sub Category Summary'!T39+'5. Sub Category Summary'!T40+'5. Sub Category Summary'!T41</f>
        <v>0</v>
      </c>
      <c r="Q34" s="94">
        <f>'5. Sub Category Summary'!U39+'5. Sub Category Summary'!U40+'5. Sub Category Summary'!U41</f>
        <v>0</v>
      </c>
      <c r="R34" s="94">
        <f>'5. Sub Category Summary'!V39+'5. Sub Category Summary'!V40+'5. Sub Category Summary'!V41</f>
        <v>0</v>
      </c>
      <c r="S34" s="97" t="str">
        <f t="shared" si="20"/>
        <v>-</v>
      </c>
      <c r="T34" s="98" t="str">
        <f t="shared" si="21"/>
        <v>-</v>
      </c>
      <c r="U34" s="98" t="str">
        <f t="shared" si="22"/>
        <v>-</v>
      </c>
      <c r="V34" s="98" t="str">
        <f t="shared" si="23"/>
        <v>-</v>
      </c>
    </row>
    <row r="35" spans="1:22" x14ac:dyDescent="0.25">
      <c r="A35" s="112" t="s">
        <v>75</v>
      </c>
      <c r="B35" s="132"/>
      <c r="C35" s="102">
        <f>'5. Sub Category Summary'!D42+'5. Sub Category Summary'!D43</f>
        <v>0</v>
      </c>
      <c r="D35" s="91">
        <f>'5. Sub Category Summary'!E42+'5. Sub Category Summary'!E43</f>
        <v>0</v>
      </c>
      <c r="E35" s="91">
        <f>'5. Sub Category Summary'!F42+'5. Sub Category Summary'!F43</f>
        <v>0</v>
      </c>
      <c r="F35" s="91">
        <f>'5. Sub Category Summary'!G42+'5. Sub Category Summary'!G43</f>
        <v>0</v>
      </c>
      <c r="G35" s="109" t="str">
        <f t="shared" si="16"/>
        <v>-</v>
      </c>
      <c r="H35" s="106" t="str">
        <f t="shared" si="17"/>
        <v>-</v>
      </c>
      <c r="I35" s="106" t="str">
        <f t="shared" si="18"/>
        <v>-</v>
      </c>
      <c r="J35" s="92" t="str">
        <f t="shared" si="19"/>
        <v>-</v>
      </c>
      <c r="K35" s="168">
        <f>IFERROR(('4. Quotations Issued 2019-20'!AN16+'4. Quotations Issued 2019-20'!AN17)/('4. Quotations Issued 2019-20'!F16+'4. Quotations Issued 2019-20'!F17),0)</f>
        <v>0</v>
      </c>
      <c r="L35" s="168">
        <f>IFERROR(('4. Quotations Issued 2019-20'!AO16+'4. Quotations Issued 2019-20'!AO17)/('4. Quotations Issued 2019-20'!N16+'4. Quotations Issued 2019-20'!N17),0)</f>
        <v>0</v>
      </c>
      <c r="M35" s="168">
        <f>IFERROR(('4. Quotations Issued 2019-20'!AP16+'4. Quotations Issued 2019-20'!AP17)/('4. Quotations Issued 2019-20'!V16+'4. Quotations Issued 2019-20'!V17),0)</f>
        <v>0</v>
      </c>
      <c r="N35" s="93"/>
      <c r="O35" s="94">
        <f>'5. Sub Category Summary'!S42+'5. Sub Category Summary'!S43</f>
        <v>0</v>
      </c>
      <c r="P35" s="94">
        <f>'5. Sub Category Summary'!T42+'5. Sub Category Summary'!T43</f>
        <v>0</v>
      </c>
      <c r="Q35" s="94">
        <f>'5. Sub Category Summary'!U42+'5. Sub Category Summary'!U43</f>
        <v>0</v>
      </c>
      <c r="R35" s="94">
        <f>'5. Sub Category Summary'!V42+'5. Sub Category Summary'!V43</f>
        <v>0</v>
      </c>
      <c r="S35" s="97" t="str">
        <f t="shared" si="20"/>
        <v>-</v>
      </c>
      <c r="T35" s="98" t="str">
        <f t="shared" si="21"/>
        <v>-</v>
      </c>
      <c r="U35" s="98" t="str">
        <f t="shared" si="22"/>
        <v>-</v>
      </c>
      <c r="V35" s="98" t="str">
        <f t="shared" si="23"/>
        <v>-</v>
      </c>
    </row>
    <row r="36" spans="1:22" x14ac:dyDescent="0.25">
      <c r="A36" s="112" t="s">
        <v>43</v>
      </c>
      <c r="B36" s="132"/>
      <c r="C36" s="102">
        <f>'5. Sub Category Summary'!D44</f>
        <v>0</v>
      </c>
      <c r="D36" s="91">
        <f>'5. Sub Category Summary'!E44</f>
        <v>0</v>
      </c>
      <c r="E36" s="91">
        <f>'5. Sub Category Summary'!F44</f>
        <v>0</v>
      </c>
      <c r="F36" s="91">
        <f>'5. Sub Category Summary'!G44</f>
        <v>0</v>
      </c>
      <c r="G36" s="109" t="str">
        <f t="shared" si="16"/>
        <v>-</v>
      </c>
      <c r="H36" s="106" t="str">
        <f t="shared" si="17"/>
        <v>-</v>
      </c>
      <c r="I36" s="106" t="str">
        <f t="shared" si="18"/>
        <v>-</v>
      </c>
      <c r="J36" s="92" t="str">
        <f t="shared" si="19"/>
        <v>-</v>
      </c>
      <c r="K36" s="168">
        <f>IFERROR('4. Quotations Issued 2019-20'!AN18/'4. Quotations Issued 2019-20'!F18,0)</f>
        <v>0</v>
      </c>
      <c r="L36" s="168">
        <f>IFERROR('4. Quotations Issued 2019-20'!AO18/'4. Quotations Issued 2019-20'!N18,0)</f>
        <v>0</v>
      </c>
      <c r="M36" s="168">
        <f>IFERROR('4. Quotations Issued 2019-20'!AP18/'4. Quotations Issued 2019-20'!V18,0)</f>
        <v>0</v>
      </c>
      <c r="N36" s="93"/>
      <c r="O36" s="94">
        <f>'5. Sub Category Summary'!S44</f>
        <v>0</v>
      </c>
      <c r="P36" s="94">
        <f>'5. Sub Category Summary'!T44</f>
        <v>0</v>
      </c>
      <c r="Q36" s="94">
        <f>'5. Sub Category Summary'!U44</f>
        <v>0</v>
      </c>
      <c r="R36" s="94">
        <f>'5. Sub Category Summary'!V44</f>
        <v>0</v>
      </c>
      <c r="S36" s="97" t="str">
        <f t="shared" si="20"/>
        <v>-</v>
      </c>
      <c r="T36" s="98" t="str">
        <f t="shared" si="21"/>
        <v>-</v>
      </c>
      <c r="U36" s="98" t="str">
        <f t="shared" si="22"/>
        <v>-</v>
      </c>
      <c r="V36" s="98" t="str">
        <f t="shared" si="23"/>
        <v>-</v>
      </c>
    </row>
    <row r="37" spans="1:22" x14ac:dyDescent="0.25">
      <c r="A37" s="112" t="s">
        <v>76</v>
      </c>
      <c r="B37" s="132"/>
      <c r="C37" s="102">
        <f>'5. Sub Category Summary'!D45+'5. Sub Category Summary'!D46+'5. Sub Category Summary'!D47</f>
        <v>0</v>
      </c>
      <c r="D37" s="91">
        <f>'5. Sub Category Summary'!E45+'5. Sub Category Summary'!E46+'5. Sub Category Summary'!E47</f>
        <v>0</v>
      </c>
      <c r="E37" s="91">
        <f>'5. Sub Category Summary'!F45+'5. Sub Category Summary'!F46+'5. Sub Category Summary'!F47</f>
        <v>0</v>
      </c>
      <c r="F37" s="91">
        <f>'5. Sub Category Summary'!G45+'5. Sub Category Summary'!G46+'5. Sub Category Summary'!G47</f>
        <v>0</v>
      </c>
      <c r="G37" s="109" t="str">
        <f t="shared" si="16"/>
        <v>-</v>
      </c>
      <c r="H37" s="106" t="str">
        <f t="shared" si="17"/>
        <v>-</v>
      </c>
      <c r="I37" s="106" t="str">
        <f t="shared" si="18"/>
        <v>-</v>
      </c>
      <c r="J37" s="92" t="str">
        <f t="shared" si="19"/>
        <v>-</v>
      </c>
      <c r="K37" s="168">
        <f>IFERROR(('4. Quotations Issued 2019-20'!AN19+'4. Quotations Issued 2019-20'!AN20+'4. Quotations Issued 2019-20'!AN21)/('4. Quotations Issued 2019-20'!F19+'4. Quotations Issued 2019-20'!F19+'4. Quotations Issued 2019-20'!F21),0)</f>
        <v>0</v>
      </c>
      <c r="L37" s="168">
        <f>IFERROR(('4. Quotations Issued 2019-20'!AO19+'4. Quotations Issued 2019-20'!AO20+'4. Quotations Issued 2019-20'!AO21)/('4. Quotations Issued 2019-20'!N19+'4. Quotations Issued 2019-20'!N19+'4. Quotations Issued 2019-20'!N21),0)</f>
        <v>0</v>
      </c>
      <c r="M37" s="168">
        <f>IFERROR(('4. Quotations Issued 2019-20'!AP19+'4. Quotations Issued 2019-20'!AP20+'4. Quotations Issued 2019-20'!AP21)/('4. Quotations Issued 2019-20'!V19+'4. Quotations Issued 2019-20'!V19+'4. Quotations Issued 2019-20'!V21),0)</f>
        <v>0</v>
      </c>
      <c r="N37" s="93"/>
      <c r="O37" s="94">
        <f>'5. Sub Category Summary'!S45+'5. Sub Category Summary'!S46+'5. Sub Category Summary'!S47</f>
        <v>0</v>
      </c>
      <c r="P37" s="94">
        <f>'5. Sub Category Summary'!T45+'5. Sub Category Summary'!T46+'5. Sub Category Summary'!T47</f>
        <v>0</v>
      </c>
      <c r="Q37" s="94">
        <f>'5. Sub Category Summary'!U45+'5. Sub Category Summary'!U46+'5. Sub Category Summary'!U47</f>
        <v>0</v>
      </c>
      <c r="R37" s="94">
        <f>'5. Sub Category Summary'!V45+'5. Sub Category Summary'!V46+'5. Sub Category Summary'!V47</f>
        <v>0</v>
      </c>
      <c r="S37" s="97" t="str">
        <f t="shared" si="20"/>
        <v>-</v>
      </c>
      <c r="T37" s="98" t="str">
        <f t="shared" si="21"/>
        <v>-</v>
      </c>
      <c r="U37" s="98" t="str">
        <f t="shared" si="22"/>
        <v>-</v>
      </c>
      <c r="V37" s="98" t="str">
        <f t="shared" si="23"/>
        <v>-</v>
      </c>
    </row>
    <row r="38" spans="1:22" ht="14.5" x14ac:dyDescent="0.25">
      <c r="A38" s="112" t="s">
        <v>70</v>
      </c>
      <c r="B38" s="132"/>
      <c r="C38" s="35"/>
      <c r="D38" s="35"/>
      <c r="E38" s="100">
        <f>'4. Quotations Issued 2019-20'!R22</f>
        <v>0</v>
      </c>
      <c r="F38" s="100">
        <f>'4. Quotations Issued 2019-20'!N39</f>
        <v>0</v>
      </c>
      <c r="G38" s="35"/>
      <c r="H38" s="35"/>
      <c r="I38" s="35"/>
      <c r="J38" s="35"/>
      <c r="K38" s="169">
        <f>IFERROR('3. Quotations Issued 2018-19'!AK22/'6. Full Market Segment Summary'!E38,0)</f>
        <v>0</v>
      </c>
      <c r="L38" s="170"/>
      <c r="M38" s="170"/>
      <c r="N38" s="101"/>
      <c r="O38" s="35"/>
      <c r="P38" s="35"/>
      <c r="Q38" s="35"/>
      <c r="R38" s="35"/>
      <c r="S38" s="35"/>
      <c r="T38" s="35"/>
      <c r="U38" s="35"/>
      <c r="V38" s="35"/>
    </row>
    <row r="39" spans="1:22" ht="14.5" x14ac:dyDescent="0.25">
      <c r="A39" s="112" t="s">
        <v>45</v>
      </c>
      <c r="B39" s="132"/>
      <c r="C39" s="35"/>
      <c r="D39" s="35"/>
      <c r="E39" s="100">
        <f>'4. Quotations Issued 2019-20'!R23</f>
        <v>0</v>
      </c>
      <c r="F39" s="100">
        <f>'4. Quotations Issued 2019-20'!N40</f>
        <v>0</v>
      </c>
      <c r="G39" s="35"/>
      <c r="H39" s="35"/>
      <c r="I39" s="35"/>
      <c r="J39" s="35"/>
      <c r="K39" s="169">
        <f>IFERROR('3. Quotations Issued 2018-19'!AK23/'6. Full Market Segment Summary'!E39,0)</f>
        <v>0</v>
      </c>
      <c r="L39" s="170"/>
      <c r="M39" s="170"/>
      <c r="N39" s="101"/>
      <c r="O39" s="35"/>
      <c r="P39" s="35"/>
      <c r="Q39" s="35"/>
      <c r="R39" s="35"/>
      <c r="S39" s="35"/>
      <c r="T39" s="35"/>
      <c r="U39" s="35"/>
      <c r="V39" s="35"/>
    </row>
    <row r="40" spans="1:22" ht="14.5" x14ac:dyDescent="0.25">
      <c r="A40" s="112" t="s">
        <v>46</v>
      </c>
      <c r="B40" s="132"/>
      <c r="C40" s="35"/>
      <c r="D40" s="35"/>
      <c r="E40" s="100">
        <f>'4. Quotations Issued 2019-20'!R24</f>
        <v>0</v>
      </c>
      <c r="F40" s="100">
        <f>'4. Quotations Issued 2019-20'!N41</f>
        <v>0</v>
      </c>
      <c r="G40" s="35"/>
      <c r="H40" s="35"/>
      <c r="I40" s="35"/>
      <c r="J40" s="35"/>
      <c r="K40" s="169">
        <f>IFERROR('3. Quotations Issued 2018-19'!AK24/'6. Full Market Segment Summary'!E40,0)</f>
        <v>0</v>
      </c>
      <c r="L40" s="170"/>
      <c r="M40" s="170"/>
      <c r="N40" s="101"/>
      <c r="O40" s="35"/>
      <c r="P40" s="35"/>
      <c r="Q40" s="35"/>
      <c r="R40" s="35"/>
      <c r="S40" s="35"/>
      <c r="T40" s="35"/>
      <c r="U40" s="35"/>
      <c r="V40" s="35"/>
    </row>
  </sheetData>
  <mergeCells count="6">
    <mergeCell ref="O4:V4"/>
    <mergeCell ref="O17:V17"/>
    <mergeCell ref="O30:V30"/>
    <mergeCell ref="B4:M4"/>
    <mergeCell ref="B17:M17"/>
    <mergeCell ref="B30:M30"/>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H6:H11 T11 T6:T10 U7:U11 I7:I11 I19:I24 T19:T24 U20:U24 I32:I37 T32:T37"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32D078D-7052-464F-8CF1-DE79292A257B}">
          <x14:formula1>
            <xm:f>Data!$A$1:$A$3</xm:f>
          </x14:formula1>
          <xm:sqref>B19:B27 B6:B14 B32:B40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2ECC-C842-4BB7-9BC0-2D2581889EB5}">
  <sheetPr>
    <pageSetUpPr autoPageBreaks="0"/>
  </sheetPr>
  <dimension ref="A1:BN38"/>
  <sheetViews>
    <sheetView showZeros="0" tabSelected="1" topLeftCell="AF1" zoomScale="90" zoomScaleNormal="90" workbookViewId="0">
      <selection activeCell="L6" sqref="L6:Z6"/>
    </sheetView>
  </sheetViews>
  <sheetFormatPr defaultColWidth="9.08984375" defaultRowHeight="13.5" x14ac:dyDescent="0.25"/>
  <cols>
    <col min="1" max="1" width="38.08984375" style="50" customWidth="1"/>
    <col min="2" max="2" width="35.1796875" style="50" customWidth="1"/>
    <col min="3" max="3" width="5.1796875" style="50" customWidth="1"/>
    <col min="4" max="6" width="9.08984375" style="50"/>
    <col min="7" max="7" width="4.36328125" style="50" customWidth="1"/>
    <col min="8" max="11" width="9.08984375" style="50"/>
    <col min="12" max="12" width="17.08984375" style="50" bestFit="1" customWidth="1"/>
    <col min="13" max="14" width="14" style="50" bestFit="1" customWidth="1"/>
    <col min="15" max="15" width="2.453125" style="50" customWidth="1"/>
    <col min="16" max="16" width="16" style="50" bestFit="1" customWidth="1"/>
    <col min="17" max="17" width="14" style="50" bestFit="1" customWidth="1"/>
    <col min="18" max="18" width="13.1796875" style="50" customWidth="1"/>
    <col min="19" max="19" width="2.453125" style="50" customWidth="1"/>
    <col min="20" max="20" width="15.08984375" style="50" bestFit="1" customWidth="1"/>
    <col min="21" max="22" width="14" style="50" bestFit="1" customWidth="1"/>
    <col min="23" max="23" width="2.7265625" style="50" customWidth="1"/>
    <col min="24" max="26" width="14" style="50" bestFit="1" customWidth="1"/>
    <col min="27" max="27" width="3.54296875" style="50" customWidth="1"/>
    <col min="28" max="28" width="9.36328125" style="50" customWidth="1"/>
    <col min="29" max="29" width="9.453125" style="50" customWidth="1"/>
    <col min="30" max="30" width="9.1796875" style="50" customWidth="1"/>
    <col min="31" max="31" width="3" style="50" customWidth="1"/>
    <col min="32" max="32" width="12.36328125" style="50" customWidth="1"/>
    <col min="33" max="33" width="11.6328125" style="50" customWidth="1"/>
    <col min="34" max="34" width="9.08984375" style="50" customWidth="1"/>
    <col min="35" max="35" width="4" style="50" customWidth="1"/>
    <col min="36" max="36" width="9.54296875" style="50" bestFit="1" customWidth="1"/>
    <col min="37" max="38" width="9.08984375" style="50"/>
    <col min="39" max="39" width="3.1796875" style="50" customWidth="1"/>
    <col min="40" max="40" width="9.54296875" style="50" bestFit="1" customWidth="1"/>
    <col min="41" max="41" width="8.90625" style="50" customWidth="1"/>
    <col min="42" max="42" width="9.453125" style="50" customWidth="1"/>
    <col min="43" max="43" width="3.1796875" style="50" customWidth="1"/>
    <col min="44" max="46" width="9.08984375" style="50"/>
    <col min="47" max="47" width="3.1796875" style="50" customWidth="1"/>
    <col min="48" max="50" width="9.08984375" style="50"/>
    <col min="51" max="51" width="3.26953125" style="50" customWidth="1"/>
    <col min="52" max="54" width="9.08984375" style="50"/>
    <col min="55" max="55" width="3.90625" style="50" customWidth="1"/>
    <col min="56" max="58" width="9.08984375" style="50"/>
    <col min="59" max="59" width="3.6328125" style="50" customWidth="1"/>
    <col min="60" max="62" width="9.08984375" style="50"/>
    <col min="63" max="63" width="4.36328125" style="50" customWidth="1"/>
    <col min="64" max="16384" width="9.08984375" style="50"/>
  </cols>
  <sheetData>
    <row r="1" spans="1:66" ht="17.5" x14ac:dyDescent="0.25">
      <c r="A1" s="46" t="s">
        <v>59</v>
      </c>
    </row>
    <row r="2" spans="1:66" x14ac:dyDescent="0.25">
      <c r="A2" s="47"/>
    </row>
    <row r="3" spans="1:66" x14ac:dyDescent="0.25">
      <c r="A3" s="47"/>
    </row>
    <row r="4" spans="1:66" x14ac:dyDescent="0.25">
      <c r="A4" s="47"/>
    </row>
    <row r="5" spans="1:66" ht="17.5" x14ac:dyDescent="0.35">
      <c r="A5" s="20"/>
    </row>
    <row r="6" spans="1:66" ht="32" customHeight="1" x14ac:dyDescent="0.3">
      <c r="D6" s="205" t="s">
        <v>167</v>
      </c>
      <c r="E6" s="205"/>
      <c r="F6" s="205"/>
      <c r="G6" s="205"/>
      <c r="H6" s="205"/>
      <c r="I6" s="205"/>
      <c r="J6" s="205"/>
      <c r="L6" s="206" t="s">
        <v>88</v>
      </c>
      <c r="M6" s="207"/>
      <c r="N6" s="207"/>
      <c r="O6" s="207"/>
      <c r="P6" s="207"/>
      <c r="Q6" s="207"/>
      <c r="R6" s="207"/>
      <c r="S6" s="207"/>
      <c r="T6" s="207"/>
      <c r="U6" s="207"/>
      <c r="V6" s="207"/>
      <c r="W6" s="207"/>
      <c r="X6" s="207"/>
      <c r="Y6" s="207"/>
      <c r="Z6" s="207"/>
      <c r="AA6" s="146"/>
      <c r="AB6" s="205" t="s">
        <v>47</v>
      </c>
      <c r="AC6" s="205"/>
      <c r="AD6" s="205"/>
      <c r="AE6" s="205"/>
      <c r="AF6" s="205"/>
      <c r="AG6" s="205"/>
      <c r="AH6" s="205"/>
      <c r="AI6" s="51"/>
      <c r="AJ6" s="186" t="s">
        <v>50</v>
      </c>
      <c r="AK6" s="186"/>
      <c r="AL6" s="186"/>
      <c r="AM6" s="186"/>
      <c r="AN6" s="186"/>
      <c r="AO6" s="186"/>
      <c r="AP6" s="186"/>
      <c r="AQ6" s="19"/>
      <c r="AR6" s="200" t="s">
        <v>83</v>
      </c>
      <c r="AS6" s="201"/>
      <c r="AT6" s="201"/>
      <c r="AU6" s="201"/>
      <c r="AV6" s="201"/>
      <c r="AW6" s="201"/>
      <c r="AX6" s="202"/>
      <c r="AY6" s="13"/>
      <c r="AZ6" s="186" t="s">
        <v>83</v>
      </c>
      <c r="BA6" s="186"/>
      <c r="BB6" s="186"/>
      <c r="BC6" s="186"/>
      <c r="BD6" s="186"/>
      <c r="BE6" s="186"/>
      <c r="BF6" s="186"/>
      <c r="BH6" s="196"/>
      <c r="BI6" s="196"/>
      <c r="BJ6" s="196"/>
      <c r="BK6" s="196"/>
      <c r="BL6" s="196"/>
      <c r="BM6" s="196"/>
      <c r="BN6" s="196"/>
    </row>
    <row r="7" spans="1:66" ht="118.5" customHeight="1" x14ac:dyDescent="0.25">
      <c r="D7" s="198" t="s">
        <v>165</v>
      </c>
      <c r="E7" s="198"/>
      <c r="F7" s="198"/>
      <c r="G7" s="45"/>
      <c r="H7" s="199" t="s">
        <v>166</v>
      </c>
      <c r="I7" s="199"/>
      <c r="J7" s="199"/>
      <c r="L7" s="208" t="s">
        <v>163</v>
      </c>
      <c r="M7" s="209"/>
      <c r="N7" s="210"/>
      <c r="P7" s="208" t="s">
        <v>160</v>
      </c>
      <c r="Q7" s="209"/>
      <c r="R7" s="210"/>
      <c r="T7" s="190" t="s">
        <v>153</v>
      </c>
      <c r="U7" s="191"/>
      <c r="V7" s="192"/>
      <c r="X7" s="190" t="s">
        <v>154</v>
      </c>
      <c r="Y7" s="191"/>
      <c r="Z7" s="192"/>
      <c r="AB7" s="198" t="s">
        <v>161</v>
      </c>
      <c r="AC7" s="198"/>
      <c r="AD7" s="198"/>
      <c r="AF7" s="204" t="s">
        <v>162</v>
      </c>
      <c r="AG7" s="204"/>
      <c r="AH7" s="204"/>
      <c r="AI7" s="52"/>
      <c r="AJ7" s="198" t="s">
        <v>51</v>
      </c>
      <c r="AK7" s="198"/>
      <c r="AL7" s="198"/>
      <c r="AM7" s="8"/>
      <c r="AN7" s="199" t="s">
        <v>164</v>
      </c>
      <c r="AO7" s="199"/>
      <c r="AP7" s="199"/>
      <c r="AR7" s="198" t="s">
        <v>48</v>
      </c>
      <c r="AS7" s="198"/>
      <c r="AT7" s="198"/>
      <c r="AV7" s="198" t="s">
        <v>49</v>
      </c>
      <c r="AW7" s="198"/>
      <c r="AX7" s="198"/>
      <c r="AY7" s="53"/>
      <c r="AZ7" s="198" t="s">
        <v>0</v>
      </c>
      <c r="BA7" s="198"/>
      <c r="BB7" s="198"/>
      <c r="BC7" s="45"/>
      <c r="BD7" s="199" t="s">
        <v>1</v>
      </c>
      <c r="BE7" s="199"/>
      <c r="BF7" s="199"/>
      <c r="BH7" s="197"/>
      <c r="BI7" s="197"/>
      <c r="BJ7" s="197"/>
      <c r="BK7" s="180"/>
      <c r="BL7" s="197"/>
      <c r="BM7" s="197"/>
      <c r="BN7" s="197"/>
    </row>
    <row r="8" spans="1:66" ht="82.5" customHeight="1" x14ac:dyDescent="0.25">
      <c r="A8" s="89" t="s">
        <v>69</v>
      </c>
      <c r="B8" s="89" t="s">
        <v>99</v>
      </c>
      <c r="C8" s="11"/>
      <c r="D8" s="87">
        <v>2018</v>
      </c>
      <c r="E8" s="87">
        <v>2019</v>
      </c>
      <c r="F8" s="87">
        <v>2020</v>
      </c>
      <c r="G8" s="15"/>
      <c r="H8" s="87">
        <v>2018</v>
      </c>
      <c r="I8" s="87">
        <v>2019</v>
      </c>
      <c r="J8" s="87">
        <v>2020</v>
      </c>
      <c r="L8" s="141">
        <v>2018</v>
      </c>
      <c r="M8" s="141">
        <v>2019</v>
      </c>
      <c r="N8" s="141">
        <v>2020</v>
      </c>
      <c r="O8" s="11"/>
      <c r="P8" s="141">
        <v>2018</v>
      </c>
      <c r="Q8" s="141">
        <v>2019</v>
      </c>
      <c r="R8" s="141">
        <v>2020</v>
      </c>
      <c r="S8" s="11"/>
      <c r="T8" s="141">
        <v>2018</v>
      </c>
      <c r="U8" s="141">
        <v>2019</v>
      </c>
      <c r="V8" s="141">
        <v>2020</v>
      </c>
      <c r="W8" s="140"/>
      <c r="X8" s="141">
        <v>2018</v>
      </c>
      <c r="Y8" s="141">
        <v>2019</v>
      </c>
      <c r="Z8" s="141">
        <v>2020</v>
      </c>
      <c r="AA8" s="11"/>
      <c r="AB8" s="84">
        <v>2018</v>
      </c>
      <c r="AC8" s="85">
        <v>2019</v>
      </c>
      <c r="AD8" s="84">
        <v>2020</v>
      </c>
      <c r="AE8" s="12"/>
      <c r="AF8" s="84">
        <v>2018</v>
      </c>
      <c r="AG8" s="86">
        <v>2019</v>
      </c>
      <c r="AH8" s="84">
        <v>2020</v>
      </c>
      <c r="AI8" s="10"/>
      <c r="AJ8" s="87">
        <v>2018</v>
      </c>
      <c r="AK8" s="87">
        <v>2019</v>
      </c>
      <c r="AL8" s="87">
        <v>2020</v>
      </c>
      <c r="AM8" s="9"/>
      <c r="AN8" s="87">
        <v>2018</v>
      </c>
      <c r="AO8" s="87">
        <v>2019</v>
      </c>
      <c r="AP8" s="87">
        <v>2020</v>
      </c>
      <c r="AR8" s="87">
        <v>2018</v>
      </c>
      <c r="AS8" s="87">
        <v>2019</v>
      </c>
      <c r="AT8" s="87">
        <v>2020</v>
      </c>
      <c r="AU8" s="12"/>
      <c r="AV8" s="87">
        <v>2018</v>
      </c>
      <c r="AW8" s="87">
        <v>2019</v>
      </c>
      <c r="AX8" s="87">
        <v>2020</v>
      </c>
      <c r="AY8" s="14"/>
      <c r="AZ8" s="87">
        <v>2018</v>
      </c>
      <c r="BA8" s="87">
        <v>2019</v>
      </c>
      <c r="BB8" s="87">
        <v>2020</v>
      </c>
      <c r="BC8" s="15"/>
      <c r="BD8" s="87">
        <v>2018</v>
      </c>
      <c r="BE8" s="87">
        <v>2019</v>
      </c>
      <c r="BF8" s="87">
        <v>2020</v>
      </c>
      <c r="BH8" s="181"/>
      <c r="BI8" s="181"/>
      <c r="BJ8" s="181"/>
      <c r="BK8" s="182"/>
      <c r="BL8" s="181"/>
      <c r="BM8" s="181"/>
      <c r="BN8" s="181"/>
    </row>
    <row r="9" spans="1:66" ht="14" x14ac:dyDescent="0.3">
      <c r="A9" s="88" t="s">
        <v>40</v>
      </c>
      <c r="B9" s="100">
        <f>'6. Full Market Segment Summary'!B6</f>
        <v>0</v>
      </c>
      <c r="C9" s="54"/>
      <c r="D9" s="128"/>
      <c r="E9" s="129"/>
      <c r="F9" s="129"/>
      <c r="G9" s="64"/>
      <c r="H9" s="129"/>
      <c r="I9" s="129"/>
      <c r="J9" s="129"/>
      <c r="L9" s="172">
        <f>'2. Quotations Issued 2017-18'!AK10</f>
        <v>0</v>
      </c>
      <c r="M9" s="172">
        <f>'3. Quotations Issued 2018-19'!AK10</f>
        <v>0</v>
      </c>
      <c r="N9" s="172">
        <f>'4. Quotations Issued 2019-20'!AK10</f>
        <v>0</v>
      </c>
      <c r="O9" s="174"/>
      <c r="P9" s="172">
        <f>'6. Full Market Segment Summary'!K6</f>
        <v>0</v>
      </c>
      <c r="Q9" s="172">
        <f>'6. Full Market Segment Summary'!K19</f>
        <v>0</v>
      </c>
      <c r="R9" s="172">
        <f>'6. Full Market Segment Summary'!K32</f>
        <v>0</v>
      </c>
      <c r="S9" s="174"/>
      <c r="T9" s="172">
        <f>'6. Full Market Segment Summary'!L6</f>
        <v>0</v>
      </c>
      <c r="U9" s="172">
        <f>'6. Full Market Segment Summary'!L19</f>
        <v>0</v>
      </c>
      <c r="V9" s="172">
        <f>'6. Full Market Segment Summary'!L32</f>
        <v>0</v>
      </c>
      <c r="W9" s="174"/>
      <c r="X9" s="172">
        <f>'6. Full Market Segment Summary'!M6</f>
        <v>0</v>
      </c>
      <c r="Y9" s="172">
        <f>'6. Full Market Segment Summary'!M19</f>
        <v>0</v>
      </c>
      <c r="Z9" s="172">
        <f>'6. Full Market Segment Summary'!M32</f>
        <v>0</v>
      </c>
      <c r="AA9" s="54"/>
      <c r="AB9" s="55" t="str">
        <f>'6. Full Market Segment Summary'!G6</f>
        <v>-</v>
      </c>
      <c r="AC9" s="149" t="str">
        <f>'6. Full Market Segment Summary'!G19</f>
        <v>-</v>
      </c>
      <c r="AD9" s="55" t="str">
        <f>'6. Full Market Segment Summary'!G32</f>
        <v>-</v>
      </c>
      <c r="AE9" s="57"/>
      <c r="AF9" s="55" t="str">
        <f>'6. Full Market Segment Summary'!I6</f>
        <v>-</v>
      </c>
      <c r="AG9" s="58" t="str">
        <f>'6. Full Market Segment Summary'!I19</f>
        <v>-</v>
      </c>
      <c r="AH9" s="55" t="str">
        <f>'6. Full Market Segment Summary'!I32</f>
        <v>-</v>
      </c>
      <c r="AI9" s="57"/>
      <c r="AJ9" s="59" t="str">
        <f>'6. Full Market Segment Summary'!H6</f>
        <v>-</v>
      </c>
      <c r="AK9" s="59" t="str">
        <f>'6. Full Market Segment Summary'!H19</f>
        <v>-</v>
      </c>
      <c r="AL9" s="59" t="str">
        <f>'6. Full Market Segment Summary'!H32</f>
        <v>-</v>
      </c>
      <c r="AM9" s="60"/>
      <c r="AN9" s="59" t="str">
        <f>'6. Full Market Segment Summary'!J6</f>
        <v>-</v>
      </c>
      <c r="AO9" s="59" t="str">
        <f>'6. Full Market Segment Summary'!J19</f>
        <v>-</v>
      </c>
      <c r="AP9" s="59" t="str">
        <f>'6. Full Market Segment Summary'!J32</f>
        <v>-</v>
      </c>
      <c r="AQ9" s="61"/>
      <c r="AR9" s="55" t="str">
        <f>'6. Full Market Segment Summary'!S6</f>
        <v>-</v>
      </c>
      <c r="AS9" s="56" t="str">
        <f>'6. Full Market Segment Summary'!S19</f>
        <v>-</v>
      </c>
      <c r="AT9" s="55" t="str">
        <f>'6. Full Market Segment Summary'!S32</f>
        <v>-</v>
      </c>
      <c r="AU9" s="57"/>
      <c r="AV9" s="55" t="str">
        <f>'6. Full Market Segment Summary'!U6</f>
        <v>-</v>
      </c>
      <c r="AW9" s="58" t="str">
        <f>'6. Full Market Segment Summary'!U19</f>
        <v>-</v>
      </c>
      <c r="AX9" s="55" t="str">
        <f>'6. Full Market Segment Summary'!U32</f>
        <v>-</v>
      </c>
      <c r="AY9" s="57"/>
      <c r="AZ9" s="62" t="str">
        <f>'6. Full Market Segment Summary'!T6</f>
        <v>-</v>
      </c>
      <c r="BA9" s="63" t="str">
        <f>'6. Full Market Segment Summary'!T19</f>
        <v>-</v>
      </c>
      <c r="BB9" s="63" t="str">
        <f>'6. Full Market Segment Summary'!T32</f>
        <v>-</v>
      </c>
      <c r="BC9" s="64"/>
      <c r="BD9" s="63" t="str">
        <f>'6. Full Market Segment Summary'!V6</f>
        <v>-</v>
      </c>
      <c r="BE9" s="63" t="str">
        <f>'6. Full Market Segment Summary'!V19</f>
        <v>-</v>
      </c>
      <c r="BF9" s="63" t="str">
        <f>'6. Full Market Segment Summary'!V32</f>
        <v>-</v>
      </c>
      <c r="BH9" s="183"/>
      <c r="BI9" s="183"/>
      <c r="BJ9" s="183"/>
      <c r="BK9" s="179"/>
      <c r="BL9" s="183"/>
      <c r="BM9" s="183"/>
      <c r="BN9" s="183"/>
    </row>
    <row r="10" spans="1:66" ht="14" x14ac:dyDescent="0.3">
      <c r="A10" s="88" t="s">
        <v>41</v>
      </c>
      <c r="B10" s="100">
        <f>'6. Full Market Segment Summary'!B7</f>
        <v>0</v>
      </c>
      <c r="C10" s="54"/>
      <c r="D10" s="128"/>
      <c r="E10" s="129"/>
      <c r="F10" s="129"/>
      <c r="G10" s="64"/>
      <c r="H10" s="129"/>
      <c r="I10" s="129"/>
      <c r="J10" s="129"/>
      <c r="L10" s="172">
        <f>'2. Quotations Issued 2017-18'!AK11+'2. Quotations Issued 2017-18'!AK12</f>
        <v>0</v>
      </c>
      <c r="M10" s="172">
        <f>'3. Quotations Issued 2018-19'!AK11+'3. Quotations Issued 2018-19'!AK12</f>
        <v>0</v>
      </c>
      <c r="N10" s="172">
        <f>'4. Quotations Issued 2019-20'!AK11+'4. Quotations Issued 2019-20'!AK12</f>
        <v>0</v>
      </c>
      <c r="O10" s="174"/>
      <c r="P10" s="172">
        <f>'6. Full Market Segment Summary'!K7</f>
        <v>0</v>
      </c>
      <c r="Q10" s="172">
        <f>'6. Full Market Segment Summary'!K20</f>
        <v>0</v>
      </c>
      <c r="R10" s="172">
        <f>'6. Full Market Segment Summary'!K33</f>
        <v>0</v>
      </c>
      <c r="S10" s="174"/>
      <c r="T10" s="172">
        <f>'6. Full Market Segment Summary'!L7</f>
        <v>0</v>
      </c>
      <c r="U10" s="172">
        <f>'6. Full Market Segment Summary'!L20</f>
        <v>0</v>
      </c>
      <c r="V10" s="172">
        <f>'6. Full Market Segment Summary'!L33</f>
        <v>0</v>
      </c>
      <c r="W10" s="174"/>
      <c r="X10" s="172">
        <f>'6. Full Market Segment Summary'!M7</f>
        <v>0</v>
      </c>
      <c r="Y10" s="172">
        <f>'6. Full Market Segment Summary'!M20</f>
        <v>0</v>
      </c>
      <c r="Z10" s="172">
        <f>'6. Full Market Segment Summary'!M33</f>
        <v>0</v>
      </c>
      <c r="AA10" s="54"/>
      <c r="AB10" s="55" t="str">
        <f>'6. Full Market Segment Summary'!G7</f>
        <v>-</v>
      </c>
      <c r="AC10" s="149" t="str">
        <f>'6. Full Market Segment Summary'!G20</f>
        <v>-</v>
      </c>
      <c r="AD10" s="55" t="str">
        <f>'6. Full Market Segment Summary'!G33</f>
        <v>-</v>
      </c>
      <c r="AE10" s="57"/>
      <c r="AF10" s="55" t="str">
        <f>'6. Full Market Segment Summary'!I7</f>
        <v>-</v>
      </c>
      <c r="AG10" s="58" t="str">
        <f>'6. Full Market Segment Summary'!I20</f>
        <v>-</v>
      </c>
      <c r="AH10" s="55" t="str">
        <f>'6. Full Market Segment Summary'!I33</f>
        <v>-</v>
      </c>
      <c r="AI10" s="57"/>
      <c r="AJ10" s="59" t="str">
        <f>'6. Full Market Segment Summary'!H7</f>
        <v>-</v>
      </c>
      <c r="AK10" s="59" t="str">
        <f>'6. Full Market Segment Summary'!H20</f>
        <v>-</v>
      </c>
      <c r="AL10" s="59" t="str">
        <f>'6. Full Market Segment Summary'!H33</f>
        <v>-</v>
      </c>
      <c r="AM10" s="60"/>
      <c r="AN10" s="59" t="str">
        <f>'6. Full Market Segment Summary'!J7</f>
        <v>-</v>
      </c>
      <c r="AO10" s="59" t="str">
        <f>'6. Full Market Segment Summary'!J20</f>
        <v>-</v>
      </c>
      <c r="AP10" s="59" t="str">
        <f>'6. Full Market Segment Summary'!J33</f>
        <v>-</v>
      </c>
      <c r="AQ10" s="61"/>
      <c r="AR10" s="55" t="str">
        <f>'6. Full Market Segment Summary'!S7</f>
        <v>-</v>
      </c>
      <c r="AS10" s="56" t="str">
        <f>'6. Full Market Segment Summary'!S20</f>
        <v>-</v>
      </c>
      <c r="AT10" s="55" t="str">
        <f>'6. Full Market Segment Summary'!S33</f>
        <v>-</v>
      </c>
      <c r="AU10" s="57"/>
      <c r="AV10" s="55" t="str">
        <f>'6. Full Market Segment Summary'!U7</f>
        <v>-</v>
      </c>
      <c r="AW10" s="58" t="str">
        <f>'6. Full Market Segment Summary'!U20</f>
        <v>-</v>
      </c>
      <c r="AX10" s="55" t="str">
        <f>'6. Full Market Segment Summary'!U33</f>
        <v>-</v>
      </c>
      <c r="AY10" s="57"/>
      <c r="AZ10" s="62" t="str">
        <f>'6. Full Market Segment Summary'!T7</f>
        <v>-</v>
      </c>
      <c r="BA10" s="63" t="str">
        <f>'6. Full Market Segment Summary'!T20</f>
        <v>-</v>
      </c>
      <c r="BB10" s="63" t="str">
        <f>'6. Full Market Segment Summary'!T33</f>
        <v>-</v>
      </c>
      <c r="BC10" s="64"/>
      <c r="BD10" s="63" t="str">
        <f>'6. Full Market Segment Summary'!V7</f>
        <v>-</v>
      </c>
      <c r="BE10" s="63" t="str">
        <f>'6. Full Market Segment Summary'!V20</f>
        <v>-</v>
      </c>
      <c r="BF10" s="63" t="str">
        <f>'6. Full Market Segment Summary'!V33</f>
        <v>-</v>
      </c>
      <c r="BH10" s="183"/>
      <c r="BI10" s="183"/>
      <c r="BJ10" s="183"/>
      <c r="BK10" s="179"/>
      <c r="BL10" s="183"/>
      <c r="BM10" s="183"/>
      <c r="BN10" s="183"/>
    </row>
    <row r="11" spans="1:66" ht="14" x14ac:dyDescent="0.3">
      <c r="A11" s="88" t="s">
        <v>74</v>
      </c>
      <c r="B11" s="100">
        <f>'6. Full Market Segment Summary'!B8</f>
        <v>0</v>
      </c>
      <c r="C11" s="54"/>
      <c r="D11" s="128"/>
      <c r="E11" s="129"/>
      <c r="F11" s="129"/>
      <c r="G11" s="64"/>
      <c r="H11" s="129"/>
      <c r="I11" s="129"/>
      <c r="J11" s="129"/>
      <c r="L11" s="172">
        <f>'2. Quotations Issued 2017-18'!AK13+'2. Quotations Issued 2017-18'!AK14+'2. Quotations Issued 2017-18'!AK15</f>
        <v>0</v>
      </c>
      <c r="M11" s="172">
        <f>'3. Quotations Issued 2018-19'!AK13+'3. Quotations Issued 2018-19'!AK14+'3. Quotations Issued 2018-19'!AK15</f>
        <v>0</v>
      </c>
      <c r="N11" s="172">
        <f>'4. Quotations Issued 2019-20'!AK13+'4. Quotations Issued 2019-20'!AK14+'4. Quotations Issued 2019-20'!AK15</f>
        <v>0</v>
      </c>
      <c r="O11" s="174"/>
      <c r="P11" s="172">
        <f>'6. Full Market Segment Summary'!K8</f>
        <v>0</v>
      </c>
      <c r="Q11" s="172">
        <f>'6. Full Market Segment Summary'!K21</f>
        <v>0</v>
      </c>
      <c r="R11" s="172">
        <f>'6. Full Market Segment Summary'!K34</f>
        <v>0</v>
      </c>
      <c r="S11" s="174"/>
      <c r="T11" s="172">
        <f>'6. Full Market Segment Summary'!L8</f>
        <v>0</v>
      </c>
      <c r="U11" s="172">
        <f>'6. Full Market Segment Summary'!L21</f>
        <v>0</v>
      </c>
      <c r="V11" s="172">
        <f>'6. Full Market Segment Summary'!L34</f>
        <v>0</v>
      </c>
      <c r="W11" s="174"/>
      <c r="X11" s="172">
        <f>'6. Full Market Segment Summary'!M8</f>
        <v>0</v>
      </c>
      <c r="Y11" s="172">
        <f>'6. Full Market Segment Summary'!M21</f>
        <v>0</v>
      </c>
      <c r="Z11" s="172">
        <f>'6. Full Market Segment Summary'!M34</f>
        <v>0</v>
      </c>
      <c r="AA11" s="54"/>
      <c r="AB11" s="55" t="str">
        <f>'6. Full Market Segment Summary'!G8</f>
        <v>-</v>
      </c>
      <c r="AC11" s="149" t="str">
        <f>'6. Full Market Segment Summary'!G21</f>
        <v>-</v>
      </c>
      <c r="AD11" s="55" t="str">
        <f>'6. Full Market Segment Summary'!G34</f>
        <v>-</v>
      </c>
      <c r="AE11" s="57"/>
      <c r="AF11" s="55" t="str">
        <f>'6. Full Market Segment Summary'!I8</f>
        <v>-</v>
      </c>
      <c r="AG11" s="58" t="str">
        <f>'6. Full Market Segment Summary'!I21</f>
        <v>-</v>
      </c>
      <c r="AH11" s="55" t="str">
        <f>'6. Full Market Segment Summary'!I34</f>
        <v>-</v>
      </c>
      <c r="AI11" s="57"/>
      <c r="AJ11" s="59" t="str">
        <f>'6. Full Market Segment Summary'!H8</f>
        <v>-</v>
      </c>
      <c r="AK11" s="59" t="str">
        <f>'6. Full Market Segment Summary'!H21</f>
        <v>-</v>
      </c>
      <c r="AL11" s="59" t="str">
        <f>'6. Full Market Segment Summary'!H34</f>
        <v>-</v>
      </c>
      <c r="AM11" s="60"/>
      <c r="AN11" s="59" t="str">
        <f>'6. Full Market Segment Summary'!J8</f>
        <v>-</v>
      </c>
      <c r="AO11" s="59" t="str">
        <f>'6. Full Market Segment Summary'!J21</f>
        <v>-</v>
      </c>
      <c r="AP11" s="59" t="str">
        <f>'6. Full Market Segment Summary'!J34</f>
        <v>-</v>
      </c>
      <c r="AQ11" s="61"/>
      <c r="AR11" s="55" t="str">
        <f>'6. Full Market Segment Summary'!S8</f>
        <v>-</v>
      </c>
      <c r="AS11" s="56" t="str">
        <f>'6. Full Market Segment Summary'!S21</f>
        <v>-</v>
      </c>
      <c r="AT11" s="55" t="str">
        <f>'6. Full Market Segment Summary'!S34</f>
        <v>-</v>
      </c>
      <c r="AU11" s="57"/>
      <c r="AV11" s="55" t="str">
        <f>'6. Full Market Segment Summary'!U8</f>
        <v>-</v>
      </c>
      <c r="AW11" s="58" t="str">
        <f>'6. Full Market Segment Summary'!U21</f>
        <v>-</v>
      </c>
      <c r="AX11" s="55" t="str">
        <f>'6. Full Market Segment Summary'!U34</f>
        <v>-</v>
      </c>
      <c r="AY11" s="57"/>
      <c r="AZ11" s="62" t="str">
        <f>'6. Full Market Segment Summary'!T8</f>
        <v>-</v>
      </c>
      <c r="BA11" s="63" t="str">
        <f>'6. Full Market Segment Summary'!T21</f>
        <v>-</v>
      </c>
      <c r="BB11" s="63" t="str">
        <f>'6. Full Market Segment Summary'!T34</f>
        <v>-</v>
      </c>
      <c r="BC11" s="64"/>
      <c r="BD11" s="63" t="str">
        <f>'6. Full Market Segment Summary'!V8</f>
        <v>-</v>
      </c>
      <c r="BE11" s="63" t="str">
        <f>'6. Full Market Segment Summary'!V21</f>
        <v>-</v>
      </c>
      <c r="BF11" s="63" t="str">
        <f>'6. Full Market Segment Summary'!V34</f>
        <v>-</v>
      </c>
      <c r="BH11" s="183"/>
      <c r="BI11" s="183"/>
      <c r="BJ11" s="183"/>
      <c r="BK11" s="179"/>
      <c r="BL11" s="183"/>
      <c r="BM11" s="183"/>
      <c r="BN11" s="183"/>
    </row>
    <row r="12" spans="1:66" ht="14" x14ac:dyDescent="0.3">
      <c r="A12" s="88" t="s">
        <v>75</v>
      </c>
      <c r="B12" s="100">
        <f>'6. Full Market Segment Summary'!B9</f>
        <v>0</v>
      </c>
      <c r="C12" s="54"/>
      <c r="D12" s="128"/>
      <c r="E12" s="129"/>
      <c r="F12" s="129"/>
      <c r="G12" s="64"/>
      <c r="H12" s="129"/>
      <c r="I12" s="129"/>
      <c r="J12" s="129"/>
      <c r="L12" s="172">
        <f>'2. Quotations Issued 2017-18'!AK16+'2. Quotations Issued 2017-18'!AK17</f>
        <v>0</v>
      </c>
      <c r="M12" s="172">
        <f>'3. Quotations Issued 2018-19'!AK16+'3. Quotations Issued 2018-19'!AK17</f>
        <v>0</v>
      </c>
      <c r="N12" s="172">
        <f>'4. Quotations Issued 2019-20'!AK16+'4. Quotations Issued 2019-20'!AK17</f>
        <v>0</v>
      </c>
      <c r="O12" s="174"/>
      <c r="P12" s="172">
        <f>'6. Full Market Segment Summary'!K9</f>
        <v>0</v>
      </c>
      <c r="Q12" s="172">
        <f>'6. Full Market Segment Summary'!K22</f>
        <v>0</v>
      </c>
      <c r="R12" s="172">
        <f>'6. Full Market Segment Summary'!K35</f>
        <v>0</v>
      </c>
      <c r="S12" s="174"/>
      <c r="T12" s="172">
        <f>'6. Full Market Segment Summary'!L9</f>
        <v>0</v>
      </c>
      <c r="U12" s="172">
        <f>'6. Full Market Segment Summary'!L22</f>
        <v>0</v>
      </c>
      <c r="V12" s="172">
        <f>'6. Full Market Segment Summary'!L35</f>
        <v>0</v>
      </c>
      <c r="W12" s="174"/>
      <c r="X12" s="172">
        <f>'6. Full Market Segment Summary'!M9</f>
        <v>0</v>
      </c>
      <c r="Y12" s="172">
        <f>'6. Full Market Segment Summary'!M22</f>
        <v>0</v>
      </c>
      <c r="Z12" s="172">
        <f>'6. Full Market Segment Summary'!M35</f>
        <v>0</v>
      </c>
      <c r="AA12" s="54"/>
      <c r="AB12" s="55" t="str">
        <f>'6. Full Market Segment Summary'!G9</f>
        <v>-</v>
      </c>
      <c r="AC12" s="149" t="str">
        <f>'6. Full Market Segment Summary'!G22</f>
        <v>-</v>
      </c>
      <c r="AD12" s="55" t="str">
        <f>'6. Full Market Segment Summary'!G35</f>
        <v>-</v>
      </c>
      <c r="AE12" s="57"/>
      <c r="AF12" s="55" t="str">
        <f>'6. Full Market Segment Summary'!I9</f>
        <v>-</v>
      </c>
      <c r="AG12" s="58" t="str">
        <f>'6. Full Market Segment Summary'!I22</f>
        <v>-</v>
      </c>
      <c r="AH12" s="55" t="str">
        <f>'6. Full Market Segment Summary'!I35</f>
        <v>-</v>
      </c>
      <c r="AI12" s="57"/>
      <c r="AJ12" s="59" t="str">
        <f>'6. Full Market Segment Summary'!H9</f>
        <v>-</v>
      </c>
      <c r="AK12" s="59" t="str">
        <f>'6. Full Market Segment Summary'!H22</f>
        <v>-</v>
      </c>
      <c r="AL12" s="59" t="str">
        <f>'6. Full Market Segment Summary'!H35</f>
        <v>-</v>
      </c>
      <c r="AM12" s="60"/>
      <c r="AN12" s="59" t="str">
        <f>'6. Full Market Segment Summary'!J9</f>
        <v>-</v>
      </c>
      <c r="AO12" s="59" t="str">
        <f>'6. Full Market Segment Summary'!J22</f>
        <v>-</v>
      </c>
      <c r="AP12" s="59" t="str">
        <f>'6. Full Market Segment Summary'!J35</f>
        <v>-</v>
      </c>
      <c r="AQ12" s="61"/>
      <c r="AR12" s="55" t="str">
        <f>'6. Full Market Segment Summary'!S9</f>
        <v>-</v>
      </c>
      <c r="AS12" s="56" t="str">
        <f>'6. Full Market Segment Summary'!S22</f>
        <v>-</v>
      </c>
      <c r="AT12" s="55" t="str">
        <f>'6. Full Market Segment Summary'!S35</f>
        <v>-</v>
      </c>
      <c r="AU12" s="57"/>
      <c r="AV12" s="55" t="str">
        <f>'6. Full Market Segment Summary'!U9</f>
        <v>-</v>
      </c>
      <c r="AW12" s="58" t="str">
        <f>'6. Full Market Segment Summary'!U22</f>
        <v>-</v>
      </c>
      <c r="AX12" s="55" t="str">
        <f>'6. Full Market Segment Summary'!U35</f>
        <v>-</v>
      </c>
      <c r="AY12" s="57"/>
      <c r="AZ12" s="62" t="str">
        <f>'6. Full Market Segment Summary'!T9</f>
        <v>-</v>
      </c>
      <c r="BA12" s="63" t="str">
        <f>'6. Full Market Segment Summary'!T22</f>
        <v>-</v>
      </c>
      <c r="BB12" s="63" t="str">
        <f>'6. Full Market Segment Summary'!T35</f>
        <v>-</v>
      </c>
      <c r="BC12" s="64"/>
      <c r="BD12" s="63" t="str">
        <f>'6. Full Market Segment Summary'!V9</f>
        <v>-</v>
      </c>
      <c r="BE12" s="63" t="str">
        <f>'6. Full Market Segment Summary'!V22</f>
        <v>-</v>
      </c>
      <c r="BF12" s="63" t="str">
        <f>'6. Full Market Segment Summary'!V35</f>
        <v>-</v>
      </c>
      <c r="BH12" s="183"/>
      <c r="BI12" s="183"/>
      <c r="BJ12" s="183"/>
      <c r="BK12" s="179"/>
      <c r="BL12" s="183"/>
      <c r="BM12" s="183"/>
      <c r="BN12" s="183"/>
    </row>
    <row r="13" spans="1:66" ht="14" x14ac:dyDescent="0.3">
      <c r="A13" s="88" t="s">
        <v>43</v>
      </c>
      <c r="B13" s="100">
        <f>'6. Full Market Segment Summary'!B10</f>
        <v>0</v>
      </c>
      <c r="C13" s="54"/>
      <c r="D13" s="128"/>
      <c r="E13" s="129"/>
      <c r="F13" s="129"/>
      <c r="G13" s="64"/>
      <c r="H13" s="129"/>
      <c r="I13" s="129"/>
      <c r="J13" s="129"/>
      <c r="L13" s="172">
        <f>'2. Quotations Issued 2017-18'!AK18</f>
        <v>0</v>
      </c>
      <c r="M13" s="172">
        <f>'3. Quotations Issued 2018-19'!AK18</f>
        <v>0</v>
      </c>
      <c r="N13" s="172">
        <f>'4. Quotations Issued 2019-20'!AK18</f>
        <v>0</v>
      </c>
      <c r="O13" s="174"/>
      <c r="P13" s="172">
        <f>'6. Full Market Segment Summary'!K10</f>
        <v>0</v>
      </c>
      <c r="Q13" s="172">
        <f>'6. Full Market Segment Summary'!K23</f>
        <v>0</v>
      </c>
      <c r="R13" s="172">
        <f>'6. Full Market Segment Summary'!K36</f>
        <v>0</v>
      </c>
      <c r="S13" s="174"/>
      <c r="T13" s="172">
        <f>'6. Full Market Segment Summary'!L10</f>
        <v>0</v>
      </c>
      <c r="U13" s="172">
        <f>'6. Full Market Segment Summary'!L23</f>
        <v>0</v>
      </c>
      <c r="V13" s="172">
        <f>'6. Full Market Segment Summary'!L36</f>
        <v>0</v>
      </c>
      <c r="W13" s="174"/>
      <c r="X13" s="172">
        <f>'6. Full Market Segment Summary'!M10</f>
        <v>0</v>
      </c>
      <c r="Y13" s="172">
        <f>'6. Full Market Segment Summary'!M23</f>
        <v>0</v>
      </c>
      <c r="Z13" s="172">
        <f>'6. Full Market Segment Summary'!M36</f>
        <v>0</v>
      </c>
      <c r="AA13" s="54"/>
      <c r="AB13" s="55" t="str">
        <f>'6. Full Market Segment Summary'!G10</f>
        <v>-</v>
      </c>
      <c r="AC13" s="149" t="str">
        <f>'6. Full Market Segment Summary'!G23</f>
        <v>-</v>
      </c>
      <c r="AD13" s="55" t="str">
        <f>'6. Full Market Segment Summary'!G36</f>
        <v>-</v>
      </c>
      <c r="AE13" s="57"/>
      <c r="AF13" s="55" t="str">
        <f>'6. Full Market Segment Summary'!I10</f>
        <v>-</v>
      </c>
      <c r="AG13" s="58" t="str">
        <f>'6. Full Market Segment Summary'!I23</f>
        <v>-</v>
      </c>
      <c r="AH13" s="55" t="str">
        <f>'6. Full Market Segment Summary'!I36</f>
        <v>-</v>
      </c>
      <c r="AI13" s="57"/>
      <c r="AJ13" s="59" t="str">
        <f>'6. Full Market Segment Summary'!H10</f>
        <v>-</v>
      </c>
      <c r="AK13" s="59" t="str">
        <f>'6. Full Market Segment Summary'!H23</f>
        <v>-</v>
      </c>
      <c r="AL13" s="59" t="str">
        <f>'6. Full Market Segment Summary'!H36</f>
        <v>-</v>
      </c>
      <c r="AM13" s="60"/>
      <c r="AN13" s="59" t="str">
        <f>'6. Full Market Segment Summary'!J10</f>
        <v>-</v>
      </c>
      <c r="AO13" s="59" t="str">
        <f>'6. Full Market Segment Summary'!J23</f>
        <v>-</v>
      </c>
      <c r="AP13" s="59" t="str">
        <f>'6. Full Market Segment Summary'!J36</f>
        <v>-</v>
      </c>
      <c r="AQ13" s="61"/>
      <c r="AR13" s="55" t="str">
        <f>'6. Full Market Segment Summary'!S10</f>
        <v>-</v>
      </c>
      <c r="AS13" s="56" t="str">
        <f>'6. Full Market Segment Summary'!S23</f>
        <v>-</v>
      </c>
      <c r="AT13" s="55" t="str">
        <f>'6. Full Market Segment Summary'!S36</f>
        <v>-</v>
      </c>
      <c r="AU13" s="57"/>
      <c r="AV13" s="55" t="str">
        <f>'6. Full Market Segment Summary'!U10</f>
        <v>-</v>
      </c>
      <c r="AW13" s="58" t="str">
        <f>'6. Full Market Segment Summary'!U23</f>
        <v>-</v>
      </c>
      <c r="AX13" s="55" t="str">
        <f>'6. Full Market Segment Summary'!U36</f>
        <v>-</v>
      </c>
      <c r="AY13" s="57"/>
      <c r="AZ13" s="62" t="str">
        <f>'6. Full Market Segment Summary'!T10</f>
        <v>-</v>
      </c>
      <c r="BA13" s="63" t="str">
        <f>'6. Full Market Segment Summary'!T23</f>
        <v>-</v>
      </c>
      <c r="BB13" s="63" t="str">
        <f>'6. Full Market Segment Summary'!T36</f>
        <v>-</v>
      </c>
      <c r="BC13" s="64"/>
      <c r="BD13" s="63" t="str">
        <f>'6. Full Market Segment Summary'!V10</f>
        <v>-</v>
      </c>
      <c r="BE13" s="63" t="str">
        <f>'6. Full Market Segment Summary'!V23</f>
        <v>-</v>
      </c>
      <c r="BF13" s="63" t="str">
        <f>'6. Full Market Segment Summary'!V36</f>
        <v>-</v>
      </c>
      <c r="BH13" s="183"/>
      <c r="BI13" s="183"/>
      <c r="BJ13" s="183"/>
      <c r="BK13" s="179"/>
      <c r="BL13" s="183"/>
      <c r="BM13" s="183"/>
      <c r="BN13" s="183"/>
    </row>
    <row r="14" spans="1:66" ht="14" x14ac:dyDescent="0.3">
      <c r="A14" s="88" t="s">
        <v>76</v>
      </c>
      <c r="B14" s="100">
        <f>'6. Full Market Segment Summary'!B11</f>
        <v>0</v>
      </c>
      <c r="C14" s="54"/>
      <c r="D14" s="128"/>
      <c r="E14" s="129"/>
      <c r="F14" s="129"/>
      <c r="G14" s="64"/>
      <c r="H14" s="129"/>
      <c r="I14" s="129"/>
      <c r="J14" s="129"/>
      <c r="L14" s="172">
        <f>'2. Quotations Issued 2017-18'!AK19+'2. Quotations Issued 2017-18'!AK20+'2. Quotations Issued 2017-18'!AK21</f>
        <v>0</v>
      </c>
      <c r="M14" s="172">
        <f>'3. Quotations Issued 2018-19'!AK19+'3. Quotations Issued 2018-19'!AK20+'3. Quotations Issued 2018-19'!AK21</f>
        <v>0</v>
      </c>
      <c r="N14" s="172">
        <f>'4. Quotations Issued 2019-20'!AK19+'4. Quotations Issued 2019-20'!AK20+'4. Quotations Issued 2019-20'!AK21</f>
        <v>0</v>
      </c>
      <c r="O14" s="174"/>
      <c r="P14" s="172">
        <f>'6. Full Market Segment Summary'!K11</f>
        <v>0</v>
      </c>
      <c r="Q14" s="172">
        <f>'6. Full Market Segment Summary'!K24</f>
        <v>0</v>
      </c>
      <c r="R14" s="172">
        <f>'6. Full Market Segment Summary'!K37</f>
        <v>0</v>
      </c>
      <c r="S14" s="174"/>
      <c r="T14" s="172">
        <f>'6. Full Market Segment Summary'!L11</f>
        <v>0</v>
      </c>
      <c r="U14" s="172">
        <f>'6. Full Market Segment Summary'!L24</f>
        <v>0</v>
      </c>
      <c r="V14" s="172">
        <f>'6. Full Market Segment Summary'!L37</f>
        <v>0</v>
      </c>
      <c r="W14" s="174"/>
      <c r="X14" s="172">
        <f>'6. Full Market Segment Summary'!M11</f>
        <v>0</v>
      </c>
      <c r="Y14" s="172">
        <f>'6. Full Market Segment Summary'!M24</f>
        <v>0</v>
      </c>
      <c r="Z14" s="172">
        <f>'6. Full Market Segment Summary'!M37</f>
        <v>0</v>
      </c>
      <c r="AA14" s="54"/>
      <c r="AB14" s="55" t="str">
        <f>'6. Full Market Segment Summary'!G11</f>
        <v>-</v>
      </c>
      <c r="AC14" s="149" t="str">
        <f>'6. Full Market Segment Summary'!G24</f>
        <v>-</v>
      </c>
      <c r="AD14" s="55" t="str">
        <f>'6. Full Market Segment Summary'!G37</f>
        <v>-</v>
      </c>
      <c r="AE14" s="57"/>
      <c r="AF14" s="55" t="str">
        <f>'6. Full Market Segment Summary'!I11</f>
        <v>-</v>
      </c>
      <c r="AG14" s="58" t="str">
        <f>'6. Full Market Segment Summary'!I24</f>
        <v>-</v>
      </c>
      <c r="AH14" s="55" t="str">
        <f>'6. Full Market Segment Summary'!I37</f>
        <v>-</v>
      </c>
      <c r="AI14" s="57"/>
      <c r="AJ14" s="59" t="str">
        <f>'6. Full Market Segment Summary'!H11</f>
        <v>-</v>
      </c>
      <c r="AK14" s="59" t="str">
        <f>'6. Full Market Segment Summary'!H24</f>
        <v>-</v>
      </c>
      <c r="AL14" s="59" t="str">
        <f>'6. Full Market Segment Summary'!H37</f>
        <v>-</v>
      </c>
      <c r="AM14" s="60"/>
      <c r="AN14" s="59" t="str">
        <f>'6. Full Market Segment Summary'!J11</f>
        <v>-</v>
      </c>
      <c r="AO14" s="59" t="str">
        <f>'6. Full Market Segment Summary'!J24</f>
        <v>-</v>
      </c>
      <c r="AP14" s="59" t="str">
        <f>'6. Full Market Segment Summary'!J37</f>
        <v>-</v>
      </c>
      <c r="AQ14" s="61"/>
      <c r="AR14" s="55" t="str">
        <f>'6. Full Market Segment Summary'!S11</f>
        <v>-</v>
      </c>
      <c r="AS14" s="56" t="str">
        <f>'6. Full Market Segment Summary'!S24</f>
        <v>-</v>
      </c>
      <c r="AT14" s="55" t="str">
        <f>'6. Full Market Segment Summary'!S37</f>
        <v>-</v>
      </c>
      <c r="AU14" s="57"/>
      <c r="AV14" s="55" t="str">
        <f>'6. Full Market Segment Summary'!U11</f>
        <v>-</v>
      </c>
      <c r="AW14" s="58" t="str">
        <f>'6. Full Market Segment Summary'!U24</f>
        <v>-</v>
      </c>
      <c r="AX14" s="55" t="str">
        <f>'6. Full Market Segment Summary'!U37</f>
        <v>-</v>
      </c>
      <c r="AY14" s="57"/>
      <c r="AZ14" s="62" t="str">
        <f>'6. Full Market Segment Summary'!T11</f>
        <v>-</v>
      </c>
      <c r="BA14" s="63" t="str">
        <f>'6. Full Market Segment Summary'!T24</f>
        <v>-</v>
      </c>
      <c r="BB14" s="63" t="str">
        <f>'6. Full Market Segment Summary'!T37</f>
        <v>-</v>
      </c>
      <c r="BC14" s="64"/>
      <c r="BD14" s="63" t="str">
        <f>'6. Full Market Segment Summary'!V11</f>
        <v>-</v>
      </c>
      <c r="BE14" s="63" t="str">
        <f>'6. Full Market Segment Summary'!V24</f>
        <v>-</v>
      </c>
      <c r="BF14" s="63" t="str">
        <f>'6. Full Market Segment Summary'!V37</f>
        <v>-</v>
      </c>
      <c r="BH14" s="183"/>
      <c r="BI14" s="183"/>
      <c r="BJ14" s="183"/>
      <c r="BK14" s="179"/>
      <c r="BL14" s="183"/>
      <c r="BM14" s="183"/>
      <c r="BN14" s="183"/>
    </row>
    <row r="15" spans="1:66" ht="14.5" x14ac:dyDescent="0.3">
      <c r="A15" s="88" t="s">
        <v>44</v>
      </c>
      <c r="B15" s="100">
        <f>'6. Full Market Segment Summary'!B12</f>
        <v>0</v>
      </c>
      <c r="C15" s="65"/>
      <c r="D15" s="128"/>
      <c r="E15" s="129"/>
      <c r="F15" s="129"/>
      <c r="G15" s="61"/>
      <c r="H15" s="129"/>
      <c r="I15" s="129"/>
      <c r="J15" s="129"/>
      <c r="L15" s="172">
        <f>'2. Quotations Issued 2017-18'!AK22</f>
        <v>0</v>
      </c>
      <c r="M15" s="172">
        <f>'3. Quotations Issued 2018-19'!AK22</f>
        <v>0</v>
      </c>
      <c r="N15" s="172">
        <f>'4. Quotations Issued 2019-20'!AK22</f>
        <v>0</v>
      </c>
      <c r="O15" s="175"/>
      <c r="P15" s="172">
        <f>'6. Full Market Segment Summary'!K12</f>
        <v>0</v>
      </c>
      <c r="Q15" s="172">
        <f>'6. Full Market Segment Summary'!K25</f>
        <v>0</v>
      </c>
      <c r="R15" s="172">
        <f>'6. Full Market Segment Summary'!K38</f>
        <v>0</v>
      </c>
      <c r="S15" s="175"/>
      <c r="T15" s="170"/>
      <c r="U15" s="170"/>
      <c r="V15" s="170"/>
      <c r="W15" s="175"/>
      <c r="X15" s="170"/>
      <c r="Y15" s="170"/>
      <c r="Z15" s="170"/>
      <c r="AA15" s="65"/>
      <c r="AB15" s="55">
        <f>'6. Full Market Segment Summary'!G12</f>
        <v>0</v>
      </c>
      <c r="AC15" s="149">
        <f>'6. Full Market Segment Summary'!G25</f>
        <v>0</v>
      </c>
      <c r="AD15" s="55">
        <f>'6. Full Market Segment Summary'!G38</f>
        <v>0</v>
      </c>
      <c r="AE15" s="66"/>
      <c r="AF15" s="67">
        <f>'6. Full Market Segment Summary'!I12</f>
        <v>0</v>
      </c>
      <c r="AG15" s="58">
        <f>'6. Full Market Segment Summary'!I25</f>
        <v>0</v>
      </c>
      <c r="AH15" s="55">
        <f>'6. Full Market Segment Summary'!I38</f>
        <v>0</v>
      </c>
      <c r="AI15" s="66"/>
      <c r="AJ15" s="59">
        <f>'6. Full Market Segment Summary'!H12</f>
        <v>0</v>
      </c>
      <c r="AK15" s="59">
        <f>'6. Full Market Segment Summary'!H25</f>
        <v>0</v>
      </c>
      <c r="AL15" s="59">
        <f>'6. Full Market Segment Summary'!H38</f>
        <v>0</v>
      </c>
      <c r="AM15" s="61"/>
      <c r="AN15" s="68">
        <f>'6. Full Market Segment Summary'!J12</f>
        <v>0</v>
      </c>
      <c r="AO15" s="59">
        <f>'6. Full Market Segment Summary'!J25</f>
        <v>0</v>
      </c>
      <c r="AP15" s="59">
        <f>'6. Full Market Segment Summary'!J38</f>
        <v>0</v>
      </c>
      <c r="AQ15" s="61"/>
      <c r="AR15" s="55">
        <f>'6. Full Market Segment Summary'!S12</f>
        <v>0</v>
      </c>
      <c r="AS15" s="56">
        <f>'6. Full Market Segment Summary'!S25</f>
        <v>0</v>
      </c>
      <c r="AT15" s="55">
        <f>'6. Full Market Segment Summary'!S38</f>
        <v>0</v>
      </c>
      <c r="AU15" s="66"/>
      <c r="AV15" s="55">
        <f>'6. Full Market Segment Summary'!U12</f>
        <v>0</v>
      </c>
      <c r="AW15" s="58">
        <f>'6. Full Market Segment Summary'!U25</f>
        <v>0</v>
      </c>
      <c r="AX15" s="55">
        <f>'6. Full Market Segment Summary'!U38</f>
        <v>0</v>
      </c>
      <c r="AY15" s="57"/>
      <c r="AZ15" s="62">
        <f>'6. Full Market Segment Summary'!T12</f>
        <v>0</v>
      </c>
      <c r="BA15" s="63">
        <f>'6. Full Market Segment Summary'!T25</f>
        <v>0</v>
      </c>
      <c r="BB15" s="63">
        <f>'6. Full Market Segment Summary'!T38</f>
        <v>0</v>
      </c>
      <c r="BC15" s="61"/>
      <c r="BD15" s="63">
        <f>'6. Full Market Segment Summary'!V12</f>
        <v>0</v>
      </c>
      <c r="BE15" s="63">
        <f>'6. Full Market Segment Summary'!V25</f>
        <v>0</v>
      </c>
      <c r="BF15" s="63">
        <f>'6. Full Market Segment Summary'!V38</f>
        <v>0</v>
      </c>
      <c r="BH15" s="183"/>
      <c r="BI15" s="183"/>
      <c r="BJ15" s="183"/>
      <c r="BK15" s="184"/>
      <c r="BL15" s="183"/>
      <c r="BM15" s="183"/>
      <c r="BN15" s="183"/>
    </row>
    <row r="16" spans="1:66" ht="14.5" x14ac:dyDescent="0.3">
      <c r="A16" s="88" t="s">
        <v>45</v>
      </c>
      <c r="B16" s="100">
        <f>'6. Full Market Segment Summary'!B13</f>
        <v>0</v>
      </c>
      <c r="C16" s="65"/>
      <c r="D16" s="128"/>
      <c r="E16" s="129"/>
      <c r="F16" s="129"/>
      <c r="G16" s="61"/>
      <c r="H16" s="129"/>
      <c r="I16" s="129"/>
      <c r="J16" s="129"/>
      <c r="L16" s="172">
        <f>'2. Quotations Issued 2017-18'!AK23</f>
        <v>0</v>
      </c>
      <c r="M16" s="172">
        <f>'3. Quotations Issued 2018-19'!AK23</f>
        <v>0</v>
      </c>
      <c r="N16" s="172">
        <f>'4. Quotations Issued 2019-20'!AK23</f>
        <v>0</v>
      </c>
      <c r="O16" s="175"/>
      <c r="P16" s="172">
        <f>'6. Full Market Segment Summary'!K13</f>
        <v>0</v>
      </c>
      <c r="Q16" s="172">
        <f>'6. Full Market Segment Summary'!K26</f>
        <v>0</v>
      </c>
      <c r="R16" s="172">
        <f>'6. Full Market Segment Summary'!K39</f>
        <v>0</v>
      </c>
      <c r="S16" s="175"/>
      <c r="T16" s="170"/>
      <c r="U16" s="170"/>
      <c r="V16" s="170"/>
      <c r="W16" s="175"/>
      <c r="X16" s="170"/>
      <c r="Y16" s="170"/>
      <c r="Z16" s="170"/>
      <c r="AA16" s="65"/>
      <c r="AB16" s="55">
        <f>'6. Full Market Segment Summary'!G13</f>
        <v>0</v>
      </c>
      <c r="AC16" s="149">
        <f>'6. Full Market Segment Summary'!G26</f>
        <v>0</v>
      </c>
      <c r="AD16" s="55">
        <f>'6. Full Market Segment Summary'!G39</f>
        <v>0</v>
      </c>
      <c r="AE16" s="66"/>
      <c r="AF16" s="67">
        <f>'6. Full Market Segment Summary'!I13</f>
        <v>0</v>
      </c>
      <c r="AG16" s="58">
        <f>'6. Full Market Segment Summary'!I26</f>
        <v>0</v>
      </c>
      <c r="AH16" s="55">
        <f>'6. Full Market Segment Summary'!I39</f>
        <v>0</v>
      </c>
      <c r="AI16" s="66"/>
      <c r="AJ16" s="59">
        <f>'6. Full Market Segment Summary'!H13</f>
        <v>0</v>
      </c>
      <c r="AK16" s="59">
        <f>'6. Full Market Segment Summary'!H26</f>
        <v>0</v>
      </c>
      <c r="AL16" s="59">
        <f>'6. Full Market Segment Summary'!H39</f>
        <v>0</v>
      </c>
      <c r="AM16" s="61"/>
      <c r="AN16" s="68">
        <f>'6. Full Market Segment Summary'!J13</f>
        <v>0</v>
      </c>
      <c r="AO16" s="59">
        <f>'6. Full Market Segment Summary'!J26</f>
        <v>0</v>
      </c>
      <c r="AP16" s="59">
        <f>'6. Full Market Segment Summary'!J39</f>
        <v>0</v>
      </c>
      <c r="AQ16" s="61"/>
      <c r="AR16" s="55">
        <f>'6. Full Market Segment Summary'!S13</f>
        <v>0</v>
      </c>
      <c r="AS16" s="56">
        <f>'6. Full Market Segment Summary'!S26</f>
        <v>0</v>
      </c>
      <c r="AT16" s="55">
        <f>'6. Full Market Segment Summary'!S39</f>
        <v>0</v>
      </c>
      <c r="AU16" s="66"/>
      <c r="AV16" s="55">
        <f>'6. Full Market Segment Summary'!U13</f>
        <v>0</v>
      </c>
      <c r="AW16" s="58">
        <f>'6. Full Market Segment Summary'!U26</f>
        <v>0</v>
      </c>
      <c r="AX16" s="55">
        <f>'6. Full Market Segment Summary'!U39</f>
        <v>0</v>
      </c>
      <c r="AY16" s="57"/>
      <c r="AZ16" s="62">
        <f>'6. Full Market Segment Summary'!T13</f>
        <v>0</v>
      </c>
      <c r="BA16" s="63">
        <f>'6. Full Market Segment Summary'!T26</f>
        <v>0</v>
      </c>
      <c r="BB16" s="63">
        <f>'6. Full Market Segment Summary'!T39</f>
        <v>0</v>
      </c>
      <c r="BC16" s="61"/>
      <c r="BD16" s="63">
        <f>'6. Full Market Segment Summary'!V13</f>
        <v>0</v>
      </c>
      <c r="BE16" s="63">
        <f>'6. Full Market Segment Summary'!V26</f>
        <v>0</v>
      </c>
      <c r="BF16" s="63">
        <f>'6. Full Market Segment Summary'!V39</f>
        <v>0</v>
      </c>
      <c r="BH16" s="183"/>
      <c r="BI16" s="183"/>
      <c r="BJ16" s="183"/>
      <c r="BK16" s="184"/>
      <c r="BL16" s="183"/>
      <c r="BM16" s="183"/>
      <c r="BN16" s="183"/>
    </row>
    <row r="17" spans="1:66" ht="14.5" x14ac:dyDescent="0.3">
      <c r="A17" s="88" t="s">
        <v>46</v>
      </c>
      <c r="B17" s="100">
        <f>'6. Full Market Segment Summary'!B14</f>
        <v>0</v>
      </c>
      <c r="C17" s="65"/>
      <c r="D17" s="128"/>
      <c r="E17" s="129"/>
      <c r="F17" s="129"/>
      <c r="G17" s="61"/>
      <c r="H17" s="129"/>
      <c r="I17" s="129"/>
      <c r="J17" s="129"/>
      <c r="L17" s="172">
        <f>'2. Quotations Issued 2017-18'!AK24</f>
        <v>0</v>
      </c>
      <c r="M17" s="172">
        <f>'3. Quotations Issued 2018-19'!AK24</f>
        <v>0</v>
      </c>
      <c r="N17" s="172">
        <f>'4. Quotations Issued 2019-20'!AK24</f>
        <v>0</v>
      </c>
      <c r="O17" s="175"/>
      <c r="P17" s="172">
        <f>'6. Full Market Segment Summary'!K14</f>
        <v>0</v>
      </c>
      <c r="Q17" s="172">
        <f>'6. Full Market Segment Summary'!K27</f>
        <v>0</v>
      </c>
      <c r="R17" s="172">
        <f>'6. Full Market Segment Summary'!K40</f>
        <v>0</v>
      </c>
      <c r="S17" s="175"/>
      <c r="T17" s="170"/>
      <c r="U17" s="170"/>
      <c r="V17" s="170"/>
      <c r="W17" s="175"/>
      <c r="X17" s="170"/>
      <c r="Y17" s="170"/>
      <c r="Z17" s="170"/>
      <c r="AA17" s="65"/>
      <c r="AB17" s="55">
        <f>'6. Full Market Segment Summary'!G14</f>
        <v>0</v>
      </c>
      <c r="AC17" s="149">
        <f>'6. Full Market Segment Summary'!G27</f>
        <v>0</v>
      </c>
      <c r="AD17" s="55">
        <f>'6. Full Market Segment Summary'!G40</f>
        <v>0</v>
      </c>
      <c r="AE17" s="66"/>
      <c r="AF17" s="67">
        <f>'6. Full Market Segment Summary'!I14</f>
        <v>0</v>
      </c>
      <c r="AG17" s="58">
        <f>'6. Full Market Segment Summary'!I27</f>
        <v>0</v>
      </c>
      <c r="AH17" s="55">
        <f>'6. Full Market Segment Summary'!I40</f>
        <v>0</v>
      </c>
      <c r="AI17" s="66"/>
      <c r="AJ17" s="59">
        <f>'6. Full Market Segment Summary'!H14</f>
        <v>0</v>
      </c>
      <c r="AK17" s="59">
        <f>'6. Full Market Segment Summary'!H27</f>
        <v>0</v>
      </c>
      <c r="AL17" s="59">
        <f>'6. Full Market Segment Summary'!H40</f>
        <v>0</v>
      </c>
      <c r="AM17" s="61"/>
      <c r="AN17" s="68">
        <f>'6. Full Market Segment Summary'!J14</f>
        <v>0</v>
      </c>
      <c r="AO17" s="59">
        <f>'6. Full Market Segment Summary'!J27</f>
        <v>0</v>
      </c>
      <c r="AP17" s="59">
        <f>'6. Full Market Segment Summary'!J40</f>
        <v>0</v>
      </c>
      <c r="AQ17" s="61"/>
      <c r="AR17" s="55">
        <f>'6. Full Market Segment Summary'!S14</f>
        <v>0</v>
      </c>
      <c r="AS17" s="56">
        <f>'6. Full Market Segment Summary'!S27</f>
        <v>0</v>
      </c>
      <c r="AT17" s="55">
        <f>'6. Full Market Segment Summary'!S40</f>
        <v>0</v>
      </c>
      <c r="AU17" s="66"/>
      <c r="AV17" s="55">
        <f>'6. Full Market Segment Summary'!U14</f>
        <v>0</v>
      </c>
      <c r="AW17" s="58">
        <f>'6. Full Market Segment Summary'!U27</f>
        <v>0</v>
      </c>
      <c r="AX17" s="55">
        <f>'6. Full Market Segment Summary'!U40</f>
        <v>0</v>
      </c>
      <c r="AY17" s="57"/>
      <c r="AZ17" s="62">
        <f>'6. Full Market Segment Summary'!T14</f>
        <v>0</v>
      </c>
      <c r="BA17" s="63">
        <f>'6. Full Market Segment Summary'!T27</f>
        <v>0</v>
      </c>
      <c r="BB17" s="63">
        <f>'6. Full Market Segment Summary'!T40</f>
        <v>0</v>
      </c>
      <c r="BC17" s="61"/>
      <c r="BD17" s="63">
        <f>'6. Full Market Segment Summary'!V14</f>
        <v>0</v>
      </c>
      <c r="BE17" s="63">
        <f>'6. Full Market Segment Summary'!V27</f>
        <v>0</v>
      </c>
      <c r="BF17" s="63">
        <f>'6. Full Market Segment Summary'!V40</f>
        <v>0</v>
      </c>
      <c r="BH17" s="183"/>
      <c r="BI17" s="183"/>
      <c r="BJ17" s="183"/>
      <c r="BK17" s="184"/>
      <c r="BL17" s="183"/>
      <c r="BM17" s="183"/>
      <c r="BN17" s="183"/>
    </row>
    <row r="18" spans="1:66" x14ac:dyDescent="0.25">
      <c r="A18" s="69"/>
    </row>
    <row r="19" spans="1:66" ht="14" x14ac:dyDescent="0.3">
      <c r="A19" s="49" t="s">
        <v>170</v>
      </c>
    </row>
    <row r="20" spans="1:66" ht="14.5" customHeight="1" x14ac:dyDescent="0.25">
      <c r="A20" s="70"/>
      <c r="B20" s="71"/>
      <c r="C20" s="71"/>
      <c r="L20" s="71"/>
      <c r="M20" s="71"/>
      <c r="N20" s="71"/>
      <c r="O20" s="71"/>
      <c r="P20" s="71"/>
      <c r="Q20" s="71"/>
      <c r="R20" s="71"/>
      <c r="S20" s="71"/>
      <c r="T20" s="71"/>
      <c r="U20" s="71"/>
      <c r="V20" s="71"/>
      <c r="W20" s="71"/>
      <c r="X20" s="71"/>
      <c r="Y20" s="71"/>
      <c r="Z20" s="71"/>
      <c r="AA20" s="71"/>
      <c r="AB20" s="72"/>
      <c r="AC20" s="73"/>
      <c r="AD20" s="73"/>
      <c r="AE20" s="73"/>
      <c r="AF20" s="72"/>
      <c r="AG20" s="203"/>
      <c r="AH20" s="203"/>
      <c r="AI20" s="203"/>
      <c r="AJ20" s="71"/>
      <c r="AK20" s="71"/>
      <c r="AL20" s="71"/>
      <c r="AM20" s="74"/>
    </row>
    <row r="21" spans="1:66" x14ac:dyDescent="0.25">
      <c r="A21" s="75"/>
      <c r="B21" s="65"/>
      <c r="C21" s="65"/>
      <c r="L21" s="65"/>
      <c r="M21" s="65"/>
      <c r="N21" s="65"/>
      <c r="O21" s="65"/>
      <c r="P21" s="65"/>
      <c r="Q21" s="65"/>
      <c r="R21" s="65"/>
      <c r="S21" s="65"/>
      <c r="T21" s="65"/>
      <c r="U21" s="65"/>
      <c r="V21" s="65"/>
      <c r="W21" s="65"/>
      <c r="X21" s="65"/>
      <c r="Y21" s="65"/>
      <c r="Z21" s="65"/>
      <c r="AA21" s="65"/>
      <c r="AB21" s="54"/>
      <c r="AC21" s="54"/>
      <c r="AD21" s="54"/>
      <c r="AE21" s="54"/>
      <c r="AF21" s="54"/>
      <c r="AG21" s="54"/>
      <c r="AH21" s="54"/>
      <c r="AI21" s="54"/>
      <c r="AJ21" s="65"/>
      <c r="AK21" s="65"/>
      <c r="AL21" s="65"/>
      <c r="AM21" s="76"/>
    </row>
    <row r="22" spans="1:66" x14ac:dyDescent="0.25">
      <c r="A22" s="77"/>
      <c r="B22" s="65"/>
      <c r="C22" s="65"/>
      <c r="L22" s="65"/>
      <c r="M22" s="65"/>
      <c r="N22" s="65"/>
      <c r="O22" s="65"/>
      <c r="P22" s="65"/>
      <c r="Q22" s="65"/>
      <c r="R22" s="65"/>
      <c r="S22" s="65"/>
      <c r="T22" s="65"/>
      <c r="U22" s="65"/>
      <c r="V22" s="65"/>
      <c r="W22" s="65"/>
      <c r="X22" s="65"/>
      <c r="Y22" s="65"/>
      <c r="Z22" s="65"/>
      <c r="AA22" s="65"/>
      <c r="AB22" s="54"/>
      <c r="AC22" s="54"/>
      <c r="AD22" s="54"/>
      <c r="AE22" s="54"/>
      <c r="AF22" s="54"/>
      <c r="AG22" s="54"/>
      <c r="AH22" s="54"/>
      <c r="AI22" s="54"/>
      <c r="AJ22" s="65"/>
      <c r="AK22" s="65"/>
      <c r="AL22" s="65"/>
      <c r="AM22" s="76"/>
    </row>
    <row r="23" spans="1:66" x14ac:dyDescent="0.25">
      <c r="A23" s="77"/>
      <c r="B23" s="65"/>
      <c r="C23" s="65"/>
      <c r="L23" s="65"/>
      <c r="M23" s="65"/>
      <c r="N23" s="65"/>
      <c r="O23" s="65"/>
      <c r="P23" s="65"/>
      <c r="Q23" s="65"/>
      <c r="R23" s="65"/>
      <c r="S23" s="65"/>
      <c r="T23" s="65"/>
      <c r="U23" s="65"/>
      <c r="V23" s="65"/>
      <c r="W23" s="65"/>
      <c r="X23" s="65"/>
      <c r="Y23" s="65"/>
      <c r="Z23" s="65"/>
      <c r="AA23" s="65"/>
      <c r="AB23" s="54"/>
      <c r="AC23" s="54"/>
      <c r="AD23" s="54"/>
      <c r="AE23" s="54"/>
      <c r="AF23" s="54"/>
      <c r="AG23" s="54"/>
      <c r="AH23" s="54"/>
      <c r="AI23" s="54"/>
      <c r="AJ23" s="65"/>
      <c r="AK23" s="65"/>
      <c r="AL23" s="65"/>
      <c r="AM23" s="76"/>
    </row>
    <row r="24" spans="1:66" x14ac:dyDescent="0.25">
      <c r="A24" s="77"/>
      <c r="B24" s="65"/>
      <c r="C24" s="65"/>
      <c r="L24" s="65"/>
      <c r="M24" s="65"/>
      <c r="N24" s="65"/>
      <c r="O24" s="65"/>
      <c r="P24" s="65"/>
      <c r="Q24" s="65"/>
      <c r="R24" s="65"/>
      <c r="S24" s="65"/>
      <c r="T24" s="65"/>
      <c r="U24" s="65"/>
      <c r="V24" s="65"/>
      <c r="W24" s="65"/>
      <c r="X24" s="65"/>
      <c r="Y24" s="65"/>
      <c r="Z24" s="65"/>
      <c r="AA24" s="65"/>
      <c r="AB24" s="54"/>
      <c r="AC24" s="54"/>
      <c r="AD24" s="54"/>
      <c r="AE24" s="54"/>
      <c r="AF24" s="54"/>
      <c r="AG24" s="54"/>
      <c r="AH24" s="54"/>
      <c r="AI24" s="54"/>
      <c r="AJ24" s="65"/>
      <c r="AK24" s="65"/>
      <c r="AL24" s="65"/>
      <c r="AM24" s="76"/>
    </row>
    <row r="25" spans="1:66" x14ac:dyDescent="0.25">
      <c r="A25" s="77"/>
      <c r="B25" s="65"/>
      <c r="C25" s="65"/>
      <c r="L25" s="65"/>
      <c r="M25" s="65"/>
      <c r="N25" s="65"/>
      <c r="O25" s="65"/>
      <c r="P25" s="65"/>
      <c r="Q25" s="65"/>
      <c r="R25" s="65"/>
      <c r="S25" s="65"/>
      <c r="T25" s="65"/>
      <c r="U25" s="65"/>
      <c r="V25" s="65"/>
      <c r="W25" s="65"/>
      <c r="X25" s="65"/>
      <c r="Y25" s="65"/>
      <c r="Z25" s="65"/>
      <c r="AA25" s="65"/>
      <c r="AB25" s="54"/>
      <c r="AC25" s="54"/>
      <c r="AD25" s="54"/>
      <c r="AE25" s="54"/>
      <c r="AF25" s="54"/>
      <c r="AG25" s="54"/>
      <c r="AH25" s="54"/>
      <c r="AI25" s="54"/>
      <c r="AJ25" s="65"/>
      <c r="AK25" s="65"/>
      <c r="AL25" s="65"/>
      <c r="AM25" s="76"/>
    </row>
    <row r="26" spans="1:66" x14ac:dyDescent="0.25">
      <c r="A26" s="77"/>
      <c r="B26" s="65"/>
      <c r="C26" s="65"/>
      <c r="L26" s="65"/>
      <c r="M26" s="65"/>
      <c r="N26" s="65"/>
      <c r="O26" s="65"/>
      <c r="P26" s="65"/>
      <c r="Q26" s="65"/>
      <c r="R26" s="65"/>
      <c r="S26" s="65"/>
      <c r="T26" s="65"/>
      <c r="U26" s="65"/>
      <c r="V26" s="65"/>
      <c r="W26" s="65"/>
      <c r="X26" s="65"/>
      <c r="Y26" s="65"/>
      <c r="Z26" s="65"/>
      <c r="AA26" s="65"/>
      <c r="AB26" s="54"/>
      <c r="AC26" s="54"/>
      <c r="AD26" s="54"/>
      <c r="AE26" s="54"/>
      <c r="AF26" s="54"/>
      <c r="AG26" s="54"/>
      <c r="AH26" s="54"/>
      <c r="AI26" s="54"/>
      <c r="AJ26" s="65"/>
      <c r="AK26" s="65"/>
      <c r="AL26" s="65"/>
      <c r="AM26" s="76"/>
    </row>
    <row r="27" spans="1:66" x14ac:dyDescent="0.25">
      <c r="A27" s="77"/>
      <c r="B27" s="65"/>
      <c r="C27" s="65"/>
      <c r="L27" s="65"/>
      <c r="M27" s="65"/>
      <c r="N27" s="65"/>
      <c r="O27" s="65"/>
      <c r="P27" s="65"/>
      <c r="Q27" s="65"/>
      <c r="R27" s="65"/>
      <c r="S27" s="65"/>
      <c r="T27" s="65"/>
      <c r="U27" s="65"/>
      <c r="V27" s="65"/>
      <c r="W27" s="65"/>
      <c r="X27" s="65"/>
      <c r="Y27" s="65"/>
      <c r="Z27" s="65"/>
      <c r="AA27" s="65"/>
      <c r="AB27" s="54"/>
      <c r="AC27" s="54"/>
      <c r="AD27" s="54"/>
      <c r="AE27" s="54"/>
      <c r="AF27" s="54"/>
      <c r="AG27" s="54"/>
      <c r="AH27" s="54"/>
      <c r="AI27" s="54"/>
      <c r="AJ27" s="65"/>
      <c r="AK27" s="65"/>
      <c r="AL27" s="65"/>
      <c r="AM27" s="76"/>
    </row>
    <row r="28" spans="1:66" x14ac:dyDescent="0.25">
      <c r="A28" s="77"/>
      <c r="B28" s="65"/>
      <c r="C28" s="65"/>
      <c r="L28" s="65"/>
      <c r="M28" s="65"/>
      <c r="N28" s="65"/>
      <c r="O28" s="65"/>
      <c r="P28" s="65"/>
      <c r="Q28" s="65"/>
      <c r="R28" s="65"/>
      <c r="S28" s="65"/>
      <c r="T28" s="65"/>
      <c r="U28" s="65"/>
      <c r="V28" s="65"/>
      <c r="W28" s="65"/>
      <c r="X28" s="65"/>
      <c r="Y28" s="65"/>
      <c r="Z28" s="65"/>
      <c r="AA28" s="65"/>
      <c r="AB28" s="54"/>
      <c r="AC28" s="54"/>
      <c r="AD28" s="54"/>
      <c r="AE28" s="54"/>
      <c r="AF28" s="54"/>
      <c r="AG28" s="54"/>
      <c r="AH28" s="54"/>
      <c r="AI28" s="54"/>
      <c r="AJ28" s="65"/>
      <c r="AK28" s="65"/>
      <c r="AL28" s="65"/>
      <c r="AM28" s="76"/>
    </row>
    <row r="29" spans="1:66" x14ac:dyDescent="0.25">
      <c r="A29" s="77"/>
      <c r="B29" s="65"/>
      <c r="C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76"/>
    </row>
    <row r="30" spans="1:66" x14ac:dyDescent="0.25">
      <c r="A30" s="77"/>
      <c r="B30" s="65"/>
      <c r="C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76"/>
    </row>
    <row r="31" spans="1:66" x14ac:dyDescent="0.25">
      <c r="A31" s="78"/>
      <c r="B31" s="79"/>
      <c r="C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80"/>
    </row>
    <row r="38" spans="12:14" x14ac:dyDescent="0.25">
      <c r="L38" s="173"/>
      <c r="M38" s="173"/>
      <c r="N38" s="173"/>
    </row>
  </sheetData>
  <mergeCells count="24">
    <mergeCell ref="D6:J6"/>
    <mergeCell ref="D7:F7"/>
    <mergeCell ref="H7:J7"/>
    <mergeCell ref="T7:V7"/>
    <mergeCell ref="L7:N7"/>
    <mergeCell ref="P7:R7"/>
    <mergeCell ref="AG20:AI20"/>
    <mergeCell ref="AF7:AH7"/>
    <mergeCell ref="AB6:AH6"/>
    <mergeCell ref="AB7:AD7"/>
    <mergeCell ref="X7:Z7"/>
    <mergeCell ref="L6:Z6"/>
    <mergeCell ref="BH6:BN6"/>
    <mergeCell ref="BH7:BJ7"/>
    <mergeCell ref="BL7:BN7"/>
    <mergeCell ref="AZ6:BF6"/>
    <mergeCell ref="AJ7:AL7"/>
    <mergeCell ref="AN7:AP7"/>
    <mergeCell ref="AZ7:BB7"/>
    <mergeCell ref="BD7:BF7"/>
    <mergeCell ref="AR6:AX6"/>
    <mergeCell ref="AR7:AT7"/>
    <mergeCell ref="AV7:AX7"/>
    <mergeCell ref="AJ6:AP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7EBE-C0EB-4A51-BFAA-0E863F24632F}">
  <sheetPr>
    <pageSetUpPr autoPageBreaks="0"/>
  </sheetPr>
  <dimension ref="A1:A3"/>
  <sheetViews>
    <sheetView workbookViewId="0">
      <selection activeCell="C19" sqref="C19"/>
    </sheetView>
  </sheetViews>
  <sheetFormatPr defaultRowHeight="14.5" x14ac:dyDescent="0.35"/>
  <sheetData>
    <row r="1" spans="1:1" x14ac:dyDescent="0.35">
      <c r="A1" t="s">
        <v>100</v>
      </c>
    </row>
    <row r="2" spans="1:1" x14ac:dyDescent="0.35">
      <c r="A2" t="s">
        <v>101</v>
      </c>
    </row>
    <row r="3" spans="1:1" x14ac:dyDescent="0.35">
      <c r="A3" t="s">
        <v>102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1" ma:contentTypeDescription="Create a new document." ma:contentTypeScope="" ma:versionID="d472ad3d5ddfc7235d9fd7b0372d5085">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d3c52fe3a8569afd8d95b67787ebadef"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A16090BD-C10D-41C8-BB2A-26F08155AF41}">
  <ds:schemaRef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f35b5cbd-7b0b-4440-92cd-b510cab4ec67"/>
    <ds:schemaRef ds:uri="http://schemas.microsoft.com/office/2006/documentManagement/types"/>
    <ds:schemaRef ds:uri="978a1c12-3ab7-471e-b134-e7ba3975f64f"/>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44EA312-F068-4BA5-A3F5-09ADCB384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D4FFC0-8EAB-407E-A844-BF5981FAA6C9}">
  <ds:schemaRefs>
    <ds:schemaRef ds:uri="http://schemas.microsoft.com/sharepoint/v3/contenttype/forms"/>
  </ds:schemaRefs>
</ds:datastoreItem>
</file>

<file path=customXml/itemProps4.xml><?xml version="1.0" encoding="utf-8"?>
<ds:datastoreItem xmlns:ds="http://schemas.openxmlformats.org/officeDocument/2006/customXml" ds:itemID="{061723D8-A23C-4B4B-B609-99064829802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 Sheet</vt:lpstr>
      <vt:lpstr>1. Legal Requirements Test</vt:lpstr>
      <vt:lpstr>2. Quotations Issued 2017-18</vt:lpstr>
      <vt:lpstr>3. Quotations Issued 2018-19</vt:lpstr>
      <vt:lpstr>4. Quotations Issued 2019-20</vt:lpstr>
      <vt:lpstr>5. Sub Category Summary</vt:lpstr>
      <vt:lpstr>6. Full Market Segment Summary</vt:lpstr>
      <vt:lpstr>7. Summary - Three Year Trends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Kieran Brown</dc:creator>
  <cp:lastModifiedBy>Kieran Brown</cp:lastModifiedBy>
  <dcterms:created xsi:type="dcterms:W3CDTF">2021-02-09T13:55:31Z</dcterms:created>
  <dcterms:modified xsi:type="dcterms:W3CDTF">2021-06-18T11:00:57Z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861870d8-2750-4f80-b28e-dfb2cb303ebc</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UhBX0V/L57YPQGG9QQTHDqZL2qqgBt+b</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0x0101003D6E278D99252B4B99C7589ABDD35CB5</vt:lpwstr>
  </property>
</Properties>
</file>